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activeTab="1"/>
  </bookViews>
  <sheets>
    <sheet name="использование средств 2021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2021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2021 год'!$C$31</definedName>
    <definedName name="OLE_LINK7" localSheetId="2">'достижение индикаторов'!#REF!</definedName>
  </definedNames>
  <calcPr calcId="125725"/>
</workbook>
</file>

<file path=xl/calcChain.xml><?xml version="1.0" encoding="utf-8"?>
<calcChain xmlns="http://schemas.openxmlformats.org/spreadsheetml/2006/main">
  <c r="E45" i="5"/>
  <c r="E46"/>
  <c r="E47"/>
  <c r="E49"/>
  <c r="E50"/>
  <c r="E51"/>
  <c r="E52"/>
  <c r="E53"/>
  <c r="E54"/>
  <c r="D45"/>
  <c r="D46"/>
  <c r="D47"/>
  <c r="D49"/>
  <c r="D50"/>
  <c r="D51"/>
  <c r="D52"/>
  <c r="D53"/>
  <c r="D54"/>
  <c r="E132"/>
  <c r="D132"/>
  <c r="E110"/>
  <c r="D110"/>
  <c r="H11" i="4" l="1"/>
  <c r="I11"/>
  <c r="G11"/>
  <c r="H34"/>
  <c r="I34"/>
  <c r="G34"/>
  <c r="H50"/>
  <c r="I50"/>
  <c r="G50"/>
  <c r="I72"/>
  <c r="H72"/>
  <c r="G72"/>
  <c r="I69"/>
  <c r="H69"/>
  <c r="G69"/>
  <c r="I67"/>
  <c r="H67"/>
  <c r="G67"/>
  <c r="I65"/>
  <c r="H65"/>
  <c r="G65"/>
  <c r="I60"/>
  <c r="H60"/>
  <c r="G60"/>
  <c r="G59" l="1"/>
  <c r="H59"/>
  <c r="I59"/>
  <c r="I91" l="1"/>
  <c r="H91"/>
  <c r="G91"/>
  <c r="H110"/>
  <c r="I110"/>
  <c r="G110"/>
  <c r="H118" l="1"/>
  <c r="I118"/>
  <c r="G118"/>
  <c r="H24" l="1"/>
  <c r="I24"/>
  <c r="G24"/>
  <c r="I101"/>
  <c r="H101"/>
  <c r="G101"/>
  <c r="E88" i="5" l="1"/>
  <c r="D88"/>
  <c r="D144"/>
  <c r="D145"/>
  <c r="D146"/>
  <c r="D148"/>
  <c r="D149"/>
  <c r="D150"/>
  <c r="D151"/>
  <c r="D152"/>
  <c r="D153"/>
  <c r="E144"/>
  <c r="E145"/>
  <c r="E146"/>
  <c r="E148"/>
  <c r="E149"/>
  <c r="E150"/>
  <c r="E151"/>
  <c r="E152"/>
  <c r="E153"/>
  <c r="E182"/>
  <c r="D182"/>
  <c r="I88" i="4" l="1"/>
  <c r="I43" l="1"/>
  <c r="H43"/>
  <c r="G43"/>
  <c r="E32" i="5" l="1"/>
  <c r="E31"/>
  <c r="E30"/>
  <c r="E29"/>
  <c r="E28"/>
  <c r="E27"/>
  <c r="D30"/>
  <c r="D29"/>
  <c r="D28"/>
  <c r="E17" l="1"/>
  <c r="D17"/>
  <c r="E184" l="1"/>
  <c r="E19" s="1"/>
  <c r="D184"/>
  <c r="D19" s="1"/>
  <c r="H121" i="4" l="1"/>
  <c r="H120" s="1"/>
  <c r="I121"/>
  <c r="I120" s="1"/>
  <c r="G121"/>
  <c r="G120" s="1"/>
  <c r="E186" i="5" l="1"/>
  <c r="E21" s="1"/>
  <c r="E185"/>
  <c r="E20" s="1"/>
  <c r="E183"/>
  <c r="E18" s="1"/>
  <c r="E181"/>
  <c r="E16" s="1"/>
  <c r="E179"/>
  <c r="E178"/>
  <c r="E177"/>
  <c r="D178"/>
  <c r="D179"/>
  <c r="D181"/>
  <c r="D183"/>
  <c r="D18" s="1"/>
  <c r="D185"/>
  <c r="D186"/>
  <c r="D177"/>
  <c r="E198"/>
  <c r="D198"/>
  <c r="E187"/>
  <c r="D187"/>
  <c r="E165"/>
  <c r="D165"/>
  <c r="D121"/>
  <c r="E121"/>
  <c r="E99"/>
  <c r="D99"/>
  <c r="E77"/>
  <c r="D77"/>
  <c r="E66"/>
  <c r="D66"/>
  <c r="I117" i="4"/>
  <c r="H117"/>
  <c r="G117"/>
  <c r="H104"/>
  <c r="H103" s="1"/>
  <c r="I104"/>
  <c r="I103" s="1"/>
  <c r="G104"/>
  <c r="G103" s="1"/>
  <c r="I98"/>
  <c r="H98"/>
  <c r="G98"/>
  <c r="I95"/>
  <c r="I90" s="1"/>
  <c r="H95"/>
  <c r="G95"/>
  <c r="H88"/>
  <c r="G88"/>
  <c r="I85"/>
  <c r="H85"/>
  <c r="G85"/>
  <c r="E176" i="5" l="1"/>
  <c r="D176"/>
  <c r="I97" i="4"/>
  <c r="G97"/>
  <c r="H97"/>
  <c r="I84"/>
  <c r="H90"/>
  <c r="G84"/>
  <c r="H84"/>
  <c r="G90"/>
  <c r="G78"/>
  <c r="H78"/>
  <c r="I78"/>
  <c r="G80"/>
  <c r="H80"/>
  <c r="I80"/>
  <c r="G82"/>
  <c r="H82"/>
  <c r="I82"/>
  <c r="I52"/>
  <c r="I49" s="1"/>
  <c r="H52"/>
  <c r="H49" s="1"/>
  <c r="G52"/>
  <c r="G49" s="1"/>
  <c r="I113"/>
  <c r="H113"/>
  <c r="G113"/>
  <c r="I108"/>
  <c r="H108"/>
  <c r="G108"/>
  <c r="G46"/>
  <c r="I46"/>
  <c r="H46"/>
  <c r="I29"/>
  <c r="H29"/>
  <c r="G29"/>
  <c r="I21"/>
  <c r="H21"/>
  <c r="G21"/>
  <c r="I23" l="1"/>
  <c r="H23"/>
  <c r="G77"/>
  <c r="I77"/>
  <c r="H77"/>
  <c r="I107"/>
  <c r="H107"/>
  <c r="G107"/>
  <c r="G23"/>
  <c r="D27" i="5" l="1"/>
  <c r="D16" s="1"/>
  <c r="I57" i="4"/>
  <c r="H57"/>
  <c r="G57"/>
  <c r="I55"/>
  <c r="H55"/>
  <c r="G55"/>
  <c r="I32"/>
  <c r="I31" s="1"/>
  <c r="H32"/>
  <c r="H31" s="1"/>
  <c r="G32"/>
  <c r="G31" s="1"/>
  <c r="I19"/>
  <c r="H19"/>
  <c r="G19"/>
  <c r="G10" l="1"/>
  <c r="G9" s="1"/>
  <c r="I54"/>
  <c r="G54"/>
  <c r="H54"/>
  <c r="I10"/>
  <c r="I9" s="1"/>
  <c r="E154" i="5"/>
  <c r="E143" s="1"/>
  <c r="D154"/>
  <c r="D143" s="1"/>
  <c r="E55"/>
  <c r="E44" s="1"/>
  <c r="D55"/>
  <c r="D44" s="1"/>
  <c r="E33"/>
  <c r="E22" s="1"/>
  <c r="D33"/>
  <c r="D22" s="1"/>
  <c r="D32"/>
  <c r="D21" s="1"/>
  <c r="D31"/>
  <c r="D20" s="1"/>
  <c r="E25"/>
  <c r="E14" s="1"/>
  <c r="D25"/>
  <c r="D14" s="1"/>
  <c r="E24"/>
  <c r="E13" s="1"/>
  <c r="D24"/>
  <c r="D13" s="1"/>
  <c r="E23"/>
  <c r="E12" s="1"/>
  <c r="D23"/>
  <c r="D12" s="1"/>
  <c r="E11" l="1"/>
  <c r="D11"/>
  <c r="H10" i="4"/>
  <c r="H9" s="1"/>
</calcChain>
</file>

<file path=xl/sharedStrings.xml><?xml version="1.0" encoding="utf-8"?>
<sst xmlns="http://schemas.openxmlformats.org/spreadsheetml/2006/main" count="931" uniqueCount="494">
  <si>
    <t>1.</t>
  </si>
  <si>
    <t>1.1.</t>
  </si>
  <si>
    <t>1.2.</t>
  </si>
  <si>
    <t>1.2.1.</t>
  </si>
  <si>
    <t>2.1.1.</t>
  </si>
  <si>
    <t>2.1.2.</t>
  </si>
  <si>
    <t>2.2.1.</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</si>
  <si>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</si>
  <si>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</si>
  <si>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</si>
  <si>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</si>
  <si>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</si>
  <si>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</si>
  <si>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</si>
  <si>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</si>
  <si>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1.1.1.</t>
  </si>
  <si>
    <t>1.3.1.</t>
  </si>
  <si>
    <t>1.1.2.</t>
  </si>
  <si>
    <t>1.1.3.</t>
  </si>
  <si>
    <t>план</t>
  </si>
  <si>
    <t>%</t>
  </si>
  <si>
    <t>ед.</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</si>
  <si>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</si>
  <si>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</si>
  <si>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</si>
  <si>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</si>
  <si>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</si>
  <si>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</si>
  <si>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наименование программы, основного мероприятия подпрограммы (Программы)</t>
  </si>
  <si>
    <t>результаты реализации</t>
  </si>
  <si>
    <t>6.2.1.</t>
  </si>
  <si>
    <t>1.3.2.</t>
  </si>
  <si>
    <t>Основное мероприятие «Создание благоприятной для инвестиций административной среды»</t>
  </si>
  <si>
    <t>Всего, в том числе</t>
  </si>
  <si>
    <t>Основное мероприятие "Информационная и консультационная поддержка субъектов малого и среднего предпринимательства"</t>
  </si>
  <si>
    <t>1.3.</t>
  </si>
  <si>
    <t>2.</t>
  </si>
  <si>
    <t>3.</t>
  </si>
  <si>
    <t>4.</t>
  </si>
  <si>
    <t>5.</t>
  </si>
  <si>
    <t>Основное мероприятие "Обеспечение деятельности многофункционального центра предоставления государственных и муниципальных услуг в г.Ипатово"</t>
  </si>
  <si>
    <t>Основное мероприятие "Глава муниципального образования"</t>
  </si>
  <si>
    <t>значение целевого индикатора достижения цели Прогаммы, показателя решения задачи подпрограммы (Программы)</t>
  </si>
  <si>
    <t>1.2.2.</t>
  </si>
  <si>
    <t>3.1.1.</t>
  </si>
  <si>
    <t>3.2.1.</t>
  </si>
  <si>
    <t>3.3.1.</t>
  </si>
  <si>
    <t>4.1.1.</t>
  </si>
  <si>
    <t>4.2.1.</t>
  </si>
  <si>
    <t>5.1.1.</t>
  </si>
  <si>
    <t>5.2.1.</t>
  </si>
  <si>
    <t>в т.ч. предусмотренные:</t>
  </si>
  <si>
    <t>ответственному исполнителю</t>
  </si>
  <si>
    <t>соисполнителю</t>
  </si>
  <si>
    <t>средства федерального бюджета</t>
  </si>
  <si>
    <t>средства участников Программы</t>
  </si>
  <si>
    <t>1.1.4.</t>
  </si>
  <si>
    <t>1.1.5.</t>
  </si>
  <si>
    <t>2.1.</t>
  </si>
  <si>
    <t>2.1.3.</t>
  </si>
  <si>
    <t>2.1.4.</t>
  </si>
  <si>
    <t>2.2.</t>
  </si>
  <si>
    <t>Основное мероприятие "Создание условий для развития военно- патриотического воспитания казачьей молодежи и духовно- культурных основ казачества"</t>
  </si>
  <si>
    <t>Основное мероприятие "Обеспечение общественного порядка и профилактика правонарушений"</t>
  </si>
  <si>
    <t>3.1.</t>
  </si>
  <si>
    <t>Основное мероприятие "Осуществление мер направленных на энергосбережение"</t>
  </si>
  <si>
    <t>3.2.</t>
  </si>
  <si>
    <t>3.2.2.</t>
  </si>
  <si>
    <t>3.3.</t>
  </si>
  <si>
    <t>3.3.2.</t>
  </si>
  <si>
    <t>3.4.</t>
  </si>
  <si>
    <t>3.4.1.</t>
  </si>
  <si>
    <t>Основное мероприятие "Мероприятия по совершенствованию и развитию гражданской обороны"</t>
  </si>
  <si>
    <t>3.4.2.</t>
  </si>
  <si>
    <t>Основное мероприятие "Мероприятия по защите населения и территорий от чрезвычайных ситуаций природного и техногенного характера"</t>
  </si>
  <si>
    <t>4.1.</t>
  </si>
  <si>
    <t>4.2.</t>
  </si>
  <si>
    <t>5.1.</t>
  </si>
  <si>
    <t>Основное мероприятие "Мероприятия, связанные с решением имущественных вопросов"</t>
  </si>
  <si>
    <t>5.2.</t>
  </si>
  <si>
    <t>6.</t>
  </si>
  <si>
    <t>6.1.</t>
  </si>
  <si>
    <t>6.1.1.</t>
  </si>
  <si>
    <t>6.1.2.</t>
  </si>
  <si>
    <t>Основное мероприятие "Создание условий доступа субъектов малого и среднего предпринимательства к финансовым ресурсам"</t>
  </si>
  <si>
    <t>6.1.3.</t>
  </si>
  <si>
    <t>6.2.</t>
  </si>
  <si>
    <t>6.3.</t>
  </si>
  <si>
    <t>6.3.1.</t>
  </si>
  <si>
    <t>6.4.</t>
  </si>
  <si>
    <t>6.4.1.</t>
  </si>
  <si>
    <t>6.4.2.</t>
  </si>
  <si>
    <t>6.5.</t>
  </si>
  <si>
    <t>6.5.1.</t>
  </si>
  <si>
    <t>7.</t>
  </si>
  <si>
    <t>7.1.</t>
  </si>
  <si>
    <t>7.1.1.</t>
  </si>
  <si>
    <t>Подпрограмма "Доступная среда"</t>
  </si>
  <si>
    <t>7.2.1.</t>
  </si>
  <si>
    <t>Основное мероприятие "Адаптация приоритетных объектов и сфер жизнедеятельности инвалидов и других маломобильных групп населения"</t>
  </si>
  <si>
    <t>7.3.</t>
  </si>
  <si>
    <t>7.3.1.</t>
  </si>
  <si>
    <t>1.2.3.</t>
  </si>
  <si>
    <t>шт.</t>
  </si>
  <si>
    <t>Время реагирования МКУ «ЕДДС» на вызовы</t>
  </si>
  <si>
    <t>сек.</t>
  </si>
  <si>
    <t>Количество выездов на аварийные, нештатные и чрезвычайные ситуации</t>
  </si>
  <si>
    <t>Подпрограмма «Энергосбережение и повышение энергетической эффективности в Ипатовском муниципальном районе Ставропольского края»</t>
  </si>
  <si>
    <t>Объем созданного резерва по гражданской обороне и ликвидации чрезвычайных ситуаций от планируемого</t>
  </si>
  <si>
    <t>ВСЕГО</t>
  </si>
  <si>
    <t>01</t>
  </si>
  <si>
    <t>1</t>
  </si>
  <si>
    <t>2</t>
  </si>
  <si>
    <t>3</t>
  </si>
  <si>
    <t>02</t>
  </si>
  <si>
    <t>03</t>
  </si>
  <si>
    <t>04</t>
  </si>
  <si>
    <t>05</t>
  </si>
  <si>
    <t>07</t>
  </si>
  <si>
    <t>7.2.</t>
  </si>
  <si>
    <t>УТСЗН</t>
  </si>
  <si>
    <t>Мероприятия по совершенствованию и развитию гражданской обороны</t>
  </si>
  <si>
    <t>Мероприятия по защите населения и территорий от чрезвычайных ситуаций природного и техногенного характера</t>
  </si>
  <si>
    <t>6.5.2.</t>
  </si>
  <si>
    <t>Муниципальная программа "Развитие культуры в Ипатовском городском округе Ставропольского края"</t>
  </si>
  <si>
    <t>Подпрограмма "Предоставление услуг в сфере культуры на территории Ипатовского городского округа Ставропольского края"</t>
  </si>
  <si>
    <t>Муниципальная программа "Молодежь Ипатовского городского округа Ставропольского края"</t>
  </si>
  <si>
    <t>Подпрограмма "Реализация молодежной политики в Ипатовском городском округе Ставропольского края"</t>
  </si>
  <si>
    <t>Муниципальная программа "Развитие физической культуры и массового спорта на территории Ипатовского городского округа Ставропольского края"</t>
  </si>
  <si>
    <t>Подпрограмма "Обеспечение условий для развития физической культуры и спорта в Ипатовском городском округе Ставропольского края"</t>
  </si>
  <si>
    <t>Муниципальная программа "Социальная поддержка граждан в Ипатовском городском округе Ставропольского края"</t>
  </si>
  <si>
    <t>Подпрограмма "Развитие растениеводства и животноводства в Ипатовском городском округе Ставропольского края"</t>
  </si>
  <si>
    <t>10.1.1.</t>
  </si>
  <si>
    <t>10.1.2.</t>
  </si>
  <si>
    <t>10.2.1.</t>
  </si>
  <si>
    <t>11.1.1.</t>
  </si>
  <si>
    <t>11.1.2.</t>
  </si>
  <si>
    <t>Муниципальная программа "Управление имуществом Ипатовского городского округа Ставропольского края"</t>
  </si>
  <si>
    <t>12.1.1.</t>
  </si>
  <si>
    <t>13.1.1.</t>
  </si>
  <si>
    <t>14.1.1.</t>
  </si>
  <si>
    <t>1.2.4.</t>
  </si>
  <si>
    <t>1.2.5.</t>
  </si>
  <si>
    <t>8.1.1.</t>
  </si>
  <si>
    <t>Подпрограмма "Профилактика правонарушений в Ипатовском городском округе Ставропольского края"</t>
  </si>
  <si>
    <t>8.2.1.</t>
  </si>
  <si>
    <t>Муниципальная программа "Развитие транспортной системы и обеспечение безопасности дорожного движения Ипатовского городского округа Ставропольского края"</t>
  </si>
  <si>
    <t>об использовании средств местного бюджета на реализацию муниципальных программ Ипатовского городского округа Ставропольского края</t>
  </si>
  <si>
    <t>Муниципальная программа "Развитие образования в Ипатовском городском округе Ставропольского края", ВСЕГО:</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</si>
  <si>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</si>
  <si>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мероприятие"Обеспечение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</si>
  <si>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</si>
  <si>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</si>
  <si>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</si>
  <si>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</si>
  <si>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образовательных учреждений Ипатовского городского округа  Ставропольского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</si>
  <si>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</si>
  <si>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 xml:space="preserve">Подпрограмма  "Обеспечение реализации муниципальной программы "Развитие  образования в Ипатовском городском округе Ставропольского края" </t>
  </si>
  <si>
    <t xml:space="preserve">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 </t>
  </si>
  <si>
    <t>отдел образования АИГО СК</t>
  </si>
  <si>
    <t>отдел культуры АИГО СК</t>
  </si>
  <si>
    <t>Основное мероприятие "Организация культурного досуга населения"</t>
  </si>
  <si>
    <t>Основное мероприятие "Обеспечение деятельности учреждений (оказание услуг) социально- культурных объединений"</t>
  </si>
  <si>
    <t>Основное мероприятие"Осуществление библиотечного, библиографического и информационного обслуживания населения"</t>
  </si>
  <si>
    <t>Основное мероприятие "Участие в программе поддержки местных инициатив Ставропольского края"</t>
  </si>
  <si>
    <t>Подпрограмма "Обеспечение реализации муниципальной программы "Развитие культуры" в Ипатовском городском округе Ставропольского края и общепрограммные мероприятия"</t>
  </si>
  <si>
    <t>Основное мероприятие "Обеспечение деятельности отдела культуры и молодежной политики Ипатовского городского округа Ставропольского края"</t>
  </si>
  <si>
    <t>Муниципальная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</si>
  <si>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 xml:space="preserve">Подпрограмма "Энергосбережение и повышение энергетической эффективности в Ипатовском городском округе Ставропольского края" </t>
  </si>
  <si>
    <t xml:space="preserve">Подпрограмма "Благоустройство территории Ипатовского городского округа" </t>
  </si>
  <si>
    <t>Основное мероприятие "Мероприятия, связанные с содержанием мест захоронения"</t>
  </si>
  <si>
    <t>Основное мероприятие "Организация деятельности по сбору и транспортированию твердых коммунальных отходов"</t>
  </si>
  <si>
    <t>3.2.3.</t>
  </si>
  <si>
    <t>Основное мероприятие "Расходы на уличное освещение"</t>
  </si>
  <si>
    <t>3.2.4.</t>
  </si>
  <si>
    <t>3.2.5.</t>
  </si>
  <si>
    <t>Основное мероприятие "Мероприятия по благоустройству"</t>
  </si>
  <si>
    <t>Подпрограмма "Развитие и совершенствование гражданской обороны и защиты населения, территорий от чрезвычайных ситуаций Ипатовкого городского округа Ставропольского края"</t>
  </si>
  <si>
    <t>Подпрограмма "Обеспечение реализации Программы и иных мероприятий"</t>
  </si>
  <si>
    <t>Основное мероприятие "Обеспечение деятельности органа управления по работе с территориями Ипатовского городского округа Ставропольского края"</t>
  </si>
  <si>
    <t>Основное мероприятие "Социальная поддержка граждан"</t>
  </si>
  <si>
    <t>Подпрограмма "Социальное обеспечение населения и содействие развитию социально- трудовых отношений"</t>
  </si>
  <si>
    <t xml:space="preserve">УТСЗН
</t>
  </si>
  <si>
    <t>Основное мероприятие "Предоставление мер социальной поддержки гражданам Ипатовского городского округа Ставропольского края"</t>
  </si>
  <si>
    <t>Подпрограмма "Обеспечение реализации муниципальной программы "Социальная поддержка граждан в Ипатовском городском городском округе Ставропольского края " и общепрограммные мероприятия"</t>
  </si>
  <si>
    <t>отдел социального развития АИГО СК</t>
  </si>
  <si>
    <t>Подпрограмма "Профилактика терроризма и экстремизам,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</si>
  <si>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отдел сельского хозяйства АИГО СК</t>
  </si>
  <si>
    <t>отдел сельского хозяйства АИГО СК,                                                         отдел образования АИГО СК</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</si>
  <si>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</si>
  <si>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</si>
  <si>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Основное мероприятие "Информационно- аналитическая декятельность по профилактике терроризма и экстремизма"</t>
  </si>
  <si>
    <t>финансовое управление АИГО СК</t>
  </si>
  <si>
    <t xml:space="preserve">Подпрограмма "Повышение эффективности расходов бюджета Ипатовского городского округа Ставропольского края" </t>
  </si>
  <si>
    <t>Основное мероприятие "Централизация бюджетного (бухгалтерского) учета и отчетности"</t>
  </si>
  <si>
    <t xml:space="preserve">Подпрограмма "Обеспечение реализации муниципальной программы и общепрограммные мероприятия" </t>
  </si>
  <si>
    <t>Основное мероприятие "Обеспечение деятельности финансового управления администрации Ипатовского городского округа Ставропольского края"</t>
  </si>
  <si>
    <t>отдел имущества АИГО СК</t>
  </si>
  <si>
    <t>Подпрограмма "Управление муниципальной собственностью Ипатовского городского округа Ставропольского края в области имущественных и земельных отношений"</t>
  </si>
  <si>
    <t>Подпрограмма "Обеспечение реализации программы "Управление имуществом Ипатовского городского округа Ставропольского края" и общепрограммные мероприятия муниципальной программы"</t>
  </si>
  <si>
    <t xml:space="preserve">управление АИГО СК </t>
  </si>
  <si>
    <t>Основное мероприятие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</si>
  <si>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6.5.3.</t>
  </si>
  <si>
    <t>Основное мероприятие "Расходы в рамках обеспечения деятельности администрации Ипатовского городского округа Ставропольского края"</t>
  </si>
  <si>
    <t>Основное мероприятие "Расходы, связанные с обеспечением деятельности (оказанием услуг) в части хозяйственно- технического обеспечения"</t>
  </si>
  <si>
    <t>Основное мероприятие "Прочие расходы в рамках обеспечения деятельности администрации Ипатовского городского округа Ставропольского края"</t>
  </si>
  <si>
    <t>6.5.4.</t>
  </si>
  <si>
    <t>08</t>
  </si>
  <si>
    <t>09</t>
  </si>
  <si>
    <t>10</t>
  </si>
  <si>
    <t>11</t>
  </si>
  <si>
    <t>13</t>
  </si>
  <si>
    <t>14</t>
  </si>
  <si>
    <t>8.</t>
  </si>
  <si>
    <t>8.1.</t>
  </si>
  <si>
    <t>отдел культуры и молодежной политики АИГО СК</t>
  </si>
  <si>
    <t>Основное мероприятие "Организация и проведение мероприятий для детей и молодежи"</t>
  </si>
  <si>
    <t>8.1.2.</t>
  </si>
  <si>
    <t>Основное мероприятие "Обеспечение деятельности муниципального казенного учреждения "Центр по работе с молодежью" Ипатовского городского округа Ставропольского края"</t>
  </si>
  <si>
    <t>8.2.</t>
  </si>
  <si>
    <t>Подпрограмма "Обеспечение жильем молодых семей, проживающих в Ипатовском городском округе Ставропольского края"</t>
  </si>
  <si>
    <t>Основное мероприятие "Предоставление молодым семьям социальных выплат на приобретение (строительство) жилья"</t>
  </si>
  <si>
    <t>9.</t>
  </si>
  <si>
    <t>комитет  АИГО СК</t>
  </si>
  <si>
    <t>9.1.</t>
  </si>
  <si>
    <t>9.1.1.</t>
  </si>
  <si>
    <t>Основное мероприятие "Организация деятельности в области физической культуры и спорта"</t>
  </si>
  <si>
    <t>9.1.2.</t>
  </si>
  <si>
    <t>9.1.3.</t>
  </si>
  <si>
    <t>9.2.</t>
  </si>
  <si>
    <t>9.2.1.</t>
  </si>
  <si>
    <t>Основное мероприятие "Обеспечение деятельности органа управления физической культуры и спорта Ипатовского городского округа Ставропольского края"</t>
  </si>
  <si>
    <t>10.</t>
  </si>
  <si>
    <t>10.1.</t>
  </si>
  <si>
    <t>управление АИГО СК</t>
  </si>
  <si>
    <t>Подпрограмма "Дорожное хозяйство и обеспечение безопасности дорожного движения"</t>
  </si>
  <si>
    <t>Основное мероприятие "Обеспечение участия детей в безопасности дорожного движения в Ипатовском городском округе Ставропольского края"</t>
  </si>
  <si>
    <t>Основное мероприятие "Улучшение условий дорожного движения и устранение опасных участков на автомобильных дорогах общего пользования"</t>
  </si>
  <si>
    <t>10.2.</t>
  </si>
  <si>
    <t>Подпрограмма "Развитие транспортной системы"</t>
  </si>
  <si>
    <t>Основное мероприятие "Ремонт автомобильных дорог и тротуаров"</t>
  </si>
  <si>
    <t>Муниципальная программа "Развитие сельского хозяйства в Ипатовском городском округе Ставропольского края"</t>
  </si>
  <si>
    <t>11.</t>
  </si>
  <si>
    <t>11.1.</t>
  </si>
  <si>
    <t>Основное мероприятие "Организация соревнования и поощрение победителей среди сельскохозяйственных организаций Ипатовского городского округа"</t>
  </si>
  <si>
    <t>Основное мероприятие "Организация  и проведение праздничных мероприятий"</t>
  </si>
  <si>
    <t>12.</t>
  </si>
  <si>
    <t>12.1.</t>
  </si>
  <si>
    <t>13.</t>
  </si>
  <si>
    <t>13.1.</t>
  </si>
  <si>
    <t>14.</t>
  </si>
  <si>
    <t>Муниципальная программа "Формирование современной городской среды Ипатовского городского округа Ставропольского края"</t>
  </si>
  <si>
    <t>управление АИГО СК                                                                  отдел образования АИГО СК</t>
  </si>
  <si>
    <t>14.1.</t>
  </si>
  <si>
    <t>Подпрограмма "Современная городская среда"</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</si>
  <si>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</si>
  <si>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</si>
  <si>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Муниципальная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</si>
  <si>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Подпрограмма "Энергосбережение и повышение энергетической эффективности в Ипатовском городском округе Ставропольского края"</t>
  </si>
  <si>
    <t>Подпрограмма "Благоустройство территории Ипатовского городского округа"</t>
  </si>
  <si>
    <t>Подпрограмма "Развитие и совершенствование гражданской обороны и защиты населения, территорий от чрезвычайных ситуаций Ипатовского городского округа Ставропольского края"</t>
  </si>
  <si>
    <t>Основное мероприятие "Обеспечение деятельности органа управления по работе с территориями Ипатовсого городского округа Ставропольского края"</t>
  </si>
  <si>
    <t>Муниципальная программа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Ставропольском крае", ВСЕГО:</t>
  </si>
  <si>
    <t>Подпрограмма 1 " Развитие малого и среднего предпринимательства на территории Ипатовского городского округа Ставропольского края"</t>
  </si>
  <si>
    <t>Основное мероприятие "Создание условий для развития потребительского рынка потребительского рынка Ипатовского городского округа, принятие своевременных мер по совершенствованию сферы потребительского рынка"</t>
  </si>
  <si>
    <t>14.1.2.</t>
  </si>
  <si>
    <t>Муниципальная программа "Развитие жилищно- коммунального и дорожного хозяйства, защита населения и территории от чрезвычайных ситуаций в Ипатовском городском округе Ставропольского края"</t>
  </si>
  <si>
    <t>Цель Программы- Повышение энергосбережения и эффективности использования топливно- энергетических ресурсов путем внедрения современных энергосберегающих технологий, оборудования  и приборов</t>
  </si>
  <si>
    <t>Количество вывезенных твердых коммунальных отходов с общественных территорий Ипатовского городского округа Ставропольского края</t>
  </si>
  <si>
    <t>тыс.м. куб.</t>
  </si>
  <si>
    <t>Количество работающих световых фонарей уличного освещения</t>
  </si>
  <si>
    <t>3.2.6.</t>
  </si>
  <si>
    <t>3.2.7.</t>
  </si>
  <si>
    <t>Подпрограмма «Развитие и совершенствование гражданской обороны и защиты населения, территорий от чрезвычайных ситуаций в Ипатовском муниципальном районе Ставропольского края»</t>
  </si>
  <si>
    <t>Цель подпрограммы- Создание условий по обеспечению защиты населения и территории Ипатовского района от чрезвычайных ситуаций, предупреждение и ликвидации последствий чрезвычайных ситуаций природного и техногенного характера</t>
  </si>
  <si>
    <t>Количество фактов реагирования на чрезвычайные ситуации</t>
  </si>
  <si>
    <t>Задача 1. Повышение защищенности населения и территорий Ипатовского района от чрезвычайных ситуаций и безопасности людей</t>
  </si>
  <si>
    <t>Подпрограмма «Благоустройство территории Ипатовского городского округа Ставропольского края»</t>
  </si>
  <si>
    <t>Организация и содержание мест захоронения</t>
  </si>
  <si>
    <t>Организация деятельности по сбору и транспортированию твердых коммунальных отходов</t>
  </si>
  <si>
    <t>Расходы на уличное освещение</t>
  </si>
  <si>
    <t>Мероприятия по благоустройству</t>
  </si>
  <si>
    <t>Подпрограмма «Развитие и совершенствование гражданской обороны и защиты населения, территории от чрезвычайных ситуаций в Ипатовском городском округе Ставропольского края»</t>
  </si>
  <si>
    <t>Участие в программе поддержки местных инициатив Ставропольского края</t>
  </si>
  <si>
    <t>Подпрограмма «Обеспечение реализации Программы и иных мероприятий»</t>
  </si>
  <si>
    <t>В рамках выполнения контрольного события в отчетном году  проведена уборка 51 места захоронение общей площадью 197,5 га.</t>
  </si>
  <si>
    <t>1.1.6.</t>
  </si>
  <si>
    <t>1.1.7.</t>
  </si>
  <si>
    <t>Основное мероприятие  "Реализация регионального проекта "Успех каждого ребенка"</t>
  </si>
  <si>
    <t>Основное мероприятие "Развитие физкультуно- спортивной инфраструктуры, укрепление материально- технической базы физкультуры и спорта, в том числе капитальный ремонт, реконструкция и строительство спортивных объектов на территории городского округа "</t>
  </si>
  <si>
    <t>Основное мероприятие "Реализация мероприятий по благоустройству дворовых территорий"</t>
  </si>
  <si>
    <t>Муниципальная программа "Малое село Ипатовского городского округа Ставропольского края"</t>
  </si>
  <si>
    <t>15</t>
  </si>
  <si>
    <t>Подпрограмма "Комфортная сельская среда"</t>
  </si>
  <si>
    <t>Основное мероприятие "Фонд сельского старосты"</t>
  </si>
  <si>
    <t>Основное мероприятие "Поддержка сельских инициатив"</t>
  </si>
  <si>
    <t>налоговые расходы местного бюджета</t>
  </si>
  <si>
    <t>Осуществление мер направленных на энергосбережение</t>
  </si>
  <si>
    <t>рубль на рубль</t>
  </si>
  <si>
    <t>Задача 1. Реализация мероприятий в области энергосбережения и повышения энергетической эффективности</t>
  </si>
  <si>
    <t>Цель подпрограммы- Создание безопасных и благоприятных условий для проживания на территории Ипатовского городского округа Ставропольского края</t>
  </si>
  <si>
    <t>Количество скошенной сорной растительности на общественных территориях Ипатовского городского округа Ставропольского края</t>
  </si>
  <si>
    <t>гектар</t>
  </si>
  <si>
    <t>Задача 1.  Реализация мероприятий в области энергосбережения и повышения энергетической эффективности</t>
  </si>
  <si>
    <t>Задача. Повышение защищенности населения и территорий Ипатовского городского округа Ставропольского края от чрезвычайных ситуаций и безопасности людей</t>
  </si>
  <si>
    <t>отдел образования АИГО СК                                                                            отдел  культуры АИГО СК</t>
  </si>
  <si>
    <t>отдел сельского хозяйства, охраны окружающей среды, гражданской обороны и чрезвычайных ситуаций, и антитеррора АИГО СК                                                    финансовое управление АИГО СК</t>
  </si>
  <si>
    <t xml:space="preserve">отдел сельского хозяйства, охраны окружающей среды, гражданской обороны и чрезвычайных ситуаций, и антитеррора АИГО СК  </t>
  </si>
  <si>
    <t>Наименование Программы, подпрограммы, основного мероприятия подпрограммы</t>
  </si>
  <si>
    <t>Ответственный исполнитель, соисполнители Программы</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</si>
  <si>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</si>
  <si>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</si>
  <si>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плановый/фактический срок наступления контрольного события</t>
  </si>
  <si>
    <t>Основное мероприятие "Благоустройство территорий общего пользования"</t>
  </si>
  <si>
    <t xml:space="preserve">Основное мероприятие "Организация и проведение мероприятий, способствующих росту предпринимательской активности"
</t>
  </si>
  <si>
    <t>Подпрограмма 2 "Развитие потребительского рынка в Ипатовском городском округе Ставропольского края"</t>
  </si>
  <si>
    <t>Подпрограмма 3 "Формирование благоприятного инвестиционного климата и положительного имиджа Ипатовского городского округа Ставропольского края"</t>
  </si>
  <si>
    <t>Подпрограмма 4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</si>
  <si>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Основное мероприятие "Оптимизация предоставления государственных и муниципальных услуг в Ипатовском муниципальном районе Ставропольского края</t>
  </si>
  <si>
    <t>Подпрограмма 5 "Обеспечение реализации программы администрации Ипатовского городского округа Ставропольского края и иных мероприятий"</t>
  </si>
  <si>
    <t>в т.ч. участнику Программы</t>
  </si>
  <si>
    <t xml:space="preserve">соисполнителю </t>
  </si>
  <si>
    <t>отдел экономического развития, соисполнители- отделы аппарата администрации, отделы (управления, комитет) со статусом юридического лица</t>
  </si>
  <si>
    <t>20371                  20380</t>
  </si>
  <si>
    <t>10010                  10020</t>
  </si>
  <si>
    <t>20360                          20700                    20990</t>
  </si>
  <si>
    <t>в т.ч. участнику подпрограммы</t>
  </si>
  <si>
    <t>отдел образования АИГО СК,                                                                            отдел по организационным и общим вопросам, автоматизации и информационных технологий АИГО СК</t>
  </si>
  <si>
    <t>отдел образования АИГО СК ,                                                                           отдел по организационным и общим вопросам, автоматизации и информационных технологий АИГО СК</t>
  </si>
  <si>
    <t>Ответственный исполнитель: управление по работе с территориями администрации Ипатовского городского округа Ставропольского края (далее – Управление АИГО СК ).
Соисполнители: отдел образования администрации Ипатовского городского округа Ставропольского края (далее – отдел образования АИГО СК); отдел сельского хозяйства, охраны окружающей среды, гражданской обороны и чрезвычайных ситуаций, и антитеррора администрации Ипатовского городского округа Ставропольского края (далее –  отдел сельского хозяйства, охраны окружающей среды, гражданской обороны и чрезвычайных ситуаций, и антитеррора АИГО СК); отдел капитального строительства, архитектуры и градостроительства администрации Ипатовского городского округа Ставропольского края (далее – отдел капитального строительства, архитектуры и градостроительства АИГО СК); финансовое управление администрации Ипатовского городского округа Ставропольского края (далее-финансовое управление АИГО СК); отдел по организационным и общим вопросам, автоматизации и информационных технологий администрации Ипатовского городского округа Ставропольского края (далее - отдел по организационным и общим вопросам, автоматизации и информационных технологий АИГО СК)</t>
  </si>
  <si>
    <t>Благоустройство территорий общего пользования</t>
  </si>
  <si>
    <t>сводная бюджетная роспись, план на 1 января 2021г.</t>
  </si>
  <si>
    <t>сводная бюджетная роспись на 31 декабря 2021 г.</t>
  </si>
  <si>
    <t>Расходы за 2021 год ( тыс.рублей)</t>
  </si>
  <si>
    <t>Объемы финансового обеспечения по Программам</t>
  </si>
  <si>
    <t>2020 год</t>
  </si>
  <si>
    <t>2021 год</t>
  </si>
  <si>
    <t>фактическое значение на конец 2021  года</t>
  </si>
  <si>
    <t>-</t>
  </si>
  <si>
    <t>Сведения о ходе реализации основного мероприятия, проблемы, возникшие в ходе выполнения основного мероприятия,  контрольного события</t>
  </si>
  <si>
    <t>1.2.6.</t>
  </si>
  <si>
    <t xml:space="preserve">ответственный исполнитель- начальник управления труда и социальной защиты населения Ипатовского городского округа Ставропольского края (далее – УТСЗН) О.В.Вильгоцкая,                                                                 соисполнитель- начальник отдела образования администрации Ипатовского городского округа Ставропольского края (далее – отдел образования АИГО СК) Г.Н. Братчик
</t>
  </si>
  <si>
    <t xml:space="preserve">отдел образования АИГО СК
</t>
  </si>
  <si>
    <t>Основное мероприятие "Обеспечение деятельности управления труда и социальной защиты населения администрации Ипатовского городского округа Ставропольского края в области социальной защиты населения"</t>
  </si>
  <si>
    <t>10010        20990        20700</t>
  </si>
  <si>
    <t xml:space="preserve">Начальник отдела культуры и молодежной политики администрации Ипатовского городского округа  Ставропольского края (далее – отдел культуры и молодежной политики АИГО СК) Чубова И.В.,                                                                              Начальник отдела социального развития и общественной безопасности администрации Ипатовского городского округа Ставропольского края   (далее – отдел социального развития АИГО СК) Д.Н.Жихарев
</t>
  </si>
  <si>
    <t xml:space="preserve">L4970                    S4970   </t>
  </si>
  <si>
    <t>20840        20841       20842       20843        20844</t>
  </si>
  <si>
    <t>20845         20846        20847       98403       98405            G8403       G8404      G8405           S7830                 S8403        S8404       S8405            S8660       25501</t>
  </si>
  <si>
    <t>11110             20310           20320</t>
  </si>
  <si>
    <t>11110         L4670        L5760       L6353</t>
  </si>
  <si>
    <t>11110          L519F         S8540</t>
  </si>
  <si>
    <t>G8401       S8401</t>
  </si>
  <si>
    <t>10010       10020       20990</t>
  </si>
  <si>
    <t>55550        55551</t>
  </si>
  <si>
    <t>Муниципальная программа "Межнациональные отношения, поддержка казачества, профилактика правонарушений и терроризма в Ипатовском городском округе Ставропольского края"</t>
  </si>
  <si>
    <t>ответственный исполнитель - управление по работе с территориями администрации Ипатовского городского округа Ставропольского края (далее- управление АИГО СК)</t>
  </si>
  <si>
    <t>Подпрограмма "Межнациональные отношения и поддержка казачества в Ипатовском городском округе Ставропольского края"</t>
  </si>
  <si>
    <t>Основное мероприятие "Проведение мероприятий, направленных на снижение количества правонарушений и незаконного оборота потребления наркотических средств и психотропных веществ"</t>
  </si>
  <si>
    <t>20376       20820         20830        20850          20860          20870         S8790</t>
  </si>
  <si>
    <t>20880         S7730</t>
  </si>
  <si>
    <t>12.3.3.</t>
  </si>
  <si>
    <t>12.3.2.</t>
  </si>
  <si>
    <t>12.3.1.</t>
  </si>
  <si>
    <t>12.3.</t>
  </si>
  <si>
    <t>12.2.2.</t>
  </si>
  <si>
    <t>12.2.1.</t>
  </si>
  <si>
    <t>12.2.</t>
  </si>
  <si>
    <t xml:space="preserve">ответственный исполнитель- отдел социального развития и общественной безопасности администрации Ипатовского городского округа Ставропольского края   (далее – отдел социального развития АИГО СК),                                                               соисполнители- отдел сельского хозяйства, охраны окружающей среды, гражданской обороны, чрезвычайных ситуаций, антитеррора администрации Ипатовского городского округа Ставропольского края (далее- отдел сельского хозяйства АИГО СК), отдел образования администрации Ипатовского городского округа Ставропольского края (далее – отдел образования АИГО СК), отдел культуры и молодежной политики администрации Ипатовского городского округа Ставропольского края (далее- отдел культуры АИГО СК)
</t>
  </si>
  <si>
    <t>отдел социального развития АИГО СК                                                                                отдел культуры АИГО СК</t>
  </si>
  <si>
    <t>отдел социального развития АИГО СК                                                                        отдел культуры АИГО СК</t>
  </si>
  <si>
    <t xml:space="preserve">Ответственный исполнитель- отдел сельского хозяйства, охраны окружающей среды, гражданской обороны, чрезвычайных ситуаций и антитеррора администрации Ипатовского городского округа Ставропольского края (далее – отдел сельского хозяйства АИГО СК) </t>
  </si>
  <si>
    <t xml:space="preserve">Ответственный исполнитель- управление по работе с территориями администрации Ипатовского городского округа Ставропольского края (далее- управление АИГО СК),       соисполнитель- отдел образования администрации Ипатовского городского округа Ставропольского края (далее- отдел образования АИГО СК) </t>
  </si>
  <si>
    <t xml:space="preserve">Ответственный исполнитель- комитет по физической культуре и спорту администрации Ипатовского городского округа Ставропольского края (далее – комитет  АИГО СК) 
</t>
  </si>
  <si>
    <t>Основное мероприятие "Обеспечение мероприятий, направленных на развитие физической культуры и спорта"</t>
  </si>
  <si>
    <t>10010        10020          20700       20990</t>
  </si>
  <si>
    <t>20351          G8402           L5760          L6354              L6355          S8402</t>
  </si>
  <si>
    <t xml:space="preserve">Отдел имущественных и земельных отношений администрации Ипатовского городского округа Ставропольского края (далее- отдел имущества АИГО СК) </t>
  </si>
  <si>
    <t>отдел имущества АИМР СК</t>
  </si>
  <si>
    <t>20420       20430          20440        20450       20700        20990</t>
  </si>
  <si>
    <t>Основное мероприятие "Обеспечение деятельности отдела имущественных и земельных отношений администрации Ипатовского городского округа Ставропольского края"</t>
  </si>
  <si>
    <t>10010                10020</t>
  </si>
  <si>
    <t>Муниципальная программа "Управление муниципальными финансами Ипатовского городского округа Ставропольского края"</t>
  </si>
  <si>
    <t xml:space="preserve">Финансовое управление администрации Ипатовского городского округа Ставропольского края (далее- финансовое управление АИГО СК) </t>
  </si>
  <si>
    <t>10010       10020        20700        20900</t>
  </si>
  <si>
    <t>20610         S6690</t>
  </si>
  <si>
    <t>20540       20550        L5760</t>
  </si>
  <si>
    <t>98409        98412       G8406         G8407          G8408         G8409           G8410           G8411          G8412            G8413            G8414            G8415             G8416             G8417             G8418          S8406             S8407         S8408          S8409            S8410          S8411          S8412           S8413                  S8414                  S8415        S8416          S8417        S8418</t>
  </si>
  <si>
    <t>25502          25504</t>
  </si>
  <si>
    <t>S8560</t>
  </si>
  <si>
    <t>3.2.8.</t>
  </si>
  <si>
    <t>Основное мероприятие "Реализация регионального проекта "Комплексная система обращения с твердыми коммунальными отходами"</t>
  </si>
  <si>
    <t>10010         10020          20700         20990</t>
  </si>
  <si>
    <t>11110               20090           20120         20150</t>
  </si>
  <si>
    <t xml:space="preserve">11110        20020          20050         20070         20090          20120          20150           96351             96352          L3040          L5760            L6351           L6352               S7210 </t>
  </si>
  <si>
    <t>Отдел культуры  и молодежной политики администрации Ипатовского городского округа Ставропольского края (далее- отдел культуры АИГО СК)</t>
  </si>
  <si>
    <t xml:space="preserve">11110        20010         20020       20060          20080       20090          20120           20130              20140         </t>
  </si>
  <si>
    <t>11110           20030       20040        20150</t>
  </si>
  <si>
    <t>20070        20080        20090          20110          20120           20130</t>
  </si>
  <si>
    <t>Основное мероприятие  "Реализация регионального проекта "Современная школа"</t>
  </si>
  <si>
    <t>S1690</t>
  </si>
  <si>
    <t>50970</t>
  </si>
  <si>
    <t>20190        20200          20210</t>
  </si>
  <si>
    <t>10010         10020          11110         20700       20990</t>
  </si>
  <si>
    <t>Основное мероприятие "Реализация инициативных проектов"</t>
  </si>
  <si>
    <t>Увеличение объема привлеченных из федерального и краевого бюджета субсидий и иных межбюджетных трансфертов на 1 рубль финансирования подпрограммы "Энергосбережение и повышение энергетической эффективности в Ипатовском городском округе Ставропольского края" за счет средств бюджета Ипатовского городского округа Ставропольского края</t>
  </si>
  <si>
    <t>Доля разработанных (актуализированных) схем теплоснабжения по отношению к общему количеству схем, разработка (актуализация) которых необходима для качественного теплоснабжения</t>
  </si>
  <si>
    <t>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t>
  </si>
  <si>
    <t xml:space="preserve">Количество административных зданий Ипатовского городского округа Ставропольского края переведенных на автономное теплоснабжение </t>
  </si>
  <si>
    <t>Задача 2. Исполнение функций органов местного самоуправления в области энергосбережения и повышения энергетической эффективности</t>
  </si>
  <si>
    <t>Количество разработанных (актуализированных) схем теплоснабжения</t>
  </si>
  <si>
    <t>Количество размещенных в свободном доступе информационных материалов по вопросам энергосбережения и повышения энергетической эффективности</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</si>
  <si>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t>
  </si>
  <si>
    <t>Задача 2. Повышение качества и комфорта среды проживания населения Ипатовского городского округа Ставропольского края</t>
  </si>
  <si>
    <t>Задача 1.  Приведение в качественное состояние элементов благоустройства Ипатовского округа и улучшение санитарно- эпидемиологического состояния территории</t>
  </si>
  <si>
    <t>Доля содержанных мест захоронения к общему количеству мест захоронения</t>
  </si>
  <si>
    <t>(+110,0)</t>
  </si>
  <si>
    <t>Доля приобретенных контейнеров для раздельного накопления твердых коммунальных отходов к плану</t>
  </si>
  <si>
    <t>(+4,74)</t>
  </si>
  <si>
    <t>Доля реализованных проетов развития территории муниципальных образований, основанных на местных инициативах Ипатоского городского округа Ставропольского края к плану</t>
  </si>
  <si>
    <t>Доля реализованных проектов в рамках государственной программы Российской Федерации "Комплексное развитие сельских территорий" к плану</t>
  </si>
  <si>
    <t>Доля благоустроенных территорий общего пользования к плану</t>
  </si>
  <si>
    <t>Увеличение объема привлеченных из федерального и краевого бюджета субсидий и иных межбюджетных трансфертов на 1 рубль финансирования подпрограммы "Энергосбережение и повышение энергетической эффективности в Ипатовском городском округе Ставропольского края" за счет средств бюджета Ипатовского городского округа Ставропольского края в 2021 году составил 1,4 руб. на руб.;                                                                                                                                                                                                           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края- 100,0%;                                                                                                                                                     Количество административных зданий Ипатовского городского округа Ставропольского края переведенных на автономное теплоснабжение- 0,0 ед.</t>
  </si>
  <si>
    <t>30.12.2021/ 30.12.2021</t>
  </si>
  <si>
    <t>Контрольное событие 1: "Количество административных зданий Ипатовского городского округа Ставропольского края переведенных на автономное теплоснабжение"</t>
  </si>
  <si>
    <t>Контрольное событие 2: "Доля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t>
  </si>
  <si>
    <t>Разработка и актуализация схем теплоснабжения территории Ипатовского городского округа Ставропольского края</t>
  </si>
  <si>
    <t>Контрольное событие 3: "Количество разработанных (актуализированных) схем теплоснабжения"</t>
  </si>
  <si>
    <t>Размещение информационных материалов по вопросам энергосбережения и повышения энергетической эффективности</t>
  </si>
  <si>
    <t>Контрольное событие 4: "Количество размещенных в свободном доступе информационных материалов по вопросам энергосбережения и повышения энергетической эффективности"</t>
  </si>
  <si>
    <t>В свободном доступе в 2021 году размещкено 4 информационных материала по вопросам энергосбережения и повышения энергетической эффективности</t>
  </si>
  <si>
    <t>Задача 1. Приведение в качественное состояние элементов благоустройства Ипатовского округа и улучшение санитарно- эпидемиологического состояния территории</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</si>
  <si>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Доля содержанных мест захоронения-100,0%</t>
  </si>
  <si>
    <t>Контрольное событие 5: "Количество содержанных мест захоронения"</t>
  </si>
  <si>
    <t>Контрольное событие 6: «Количество вывезенных твердых коммунальных отходов с общественных территорий Ипатовского городского округа Ставропольского края»</t>
  </si>
  <si>
    <t>Контрольное событие 7: «Количество работающих световых фонарей уличного освещения»</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</si>
  <si>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Количество вывезенных твердых коммунальных отходов с общественных территорий Ипатовского городского округа Ставропольского края составило 3 700,0 тыс.м.куб.</t>
  </si>
  <si>
    <t>В отчетном году проведена работа по сбору и транспортировке твердых коммунальных отходов. Вывезено 3 700,0 куб.м.</t>
  </si>
  <si>
    <t>В отчетном году административные здания Ипатовского городского округа Ставропольского края не переводились на автономное теплоснабжение в связи с отсутствием финансирования</t>
  </si>
  <si>
    <t>Контрольное событие 8: «Количество кронированных деревьев»</t>
  </si>
  <si>
    <t>Контрольное событие 9: «Количество скошенной сорной растительности на общественных территориях Ипатовского городского округа Ставропольского края»</t>
  </si>
  <si>
    <t>Контрольное событие 10: «Количество реализованных проектов в рамках программы "Обеспечение комплексного развития сельских территорий»</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</si>
  <si>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Количество работающих световых фонарей уличного освещения- 4  380 ед.</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</si>
  <si>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Количество скошенной сорной растительности на общественных территориях Ипатовского городского округа Ставропольского края- 53,24 гектар.</t>
  </si>
  <si>
    <t xml:space="preserve"> Произведен покос сорной растительности на общественных территориях Ипатовского городского округа Ставропольского края на площади 53,24 га.</t>
  </si>
  <si>
    <t>Обеспечение комплексного развития сельских территорий</t>
  </si>
  <si>
    <t xml:space="preserve">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Доля реализованных проектов в рамках государственной программы Российской Федерации "Комплексное развитие сельских территорий" к плану- 100,0% </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</si>
  <si>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Доля реализованных проетов развития территории муниципальных образований, основанных на местных инициативах Ипатоского городского округа Ставропольского края к плану- 100,0%</t>
  </si>
  <si>
    <t>Контрольное событие 11: «Количество реализованных проектов развития территорий муниципальных образований основанных на местных инициативах»</t>
  </si>
  <si>
    <t>Контрольное событие 12: «Количество реализованных инициативных проектов развития территорий муниципальных образований»</t>
  </si>
  <si>
    <t>Контрольное событие 13: «Количество благоустроенных территорий общего пользования»</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</si>
  <si>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Доля благоустроенных территорий общего пользования к плану- 100,0%</t>
  </si>
  <si>
    <t>Реализация регионального проекта: "Комплексная система обращения с твердыми коммунальными отходами"</t>
  </si>
  <si>
    <t>Контрольное событие 13: «Количество приобретенных контейнеров для раздельного накопления твердых коммунальных отходов»</t>
  </si>
  <si>
    <t>Объем привлеченных из федерального и краевого бюджета субсидий и иных межбюджетных трансфертов на 1 рубль финансирования подпрограммы "Благоустройство территории Ипатовского городского округа Ставропольского края"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2021 году составил 1,42 руб. на руб.;                        Доля приобретенных контейнеров для раздельного накопления твердых коммунальных отходов к плану- 100,0%</t>
  </si>
  <si>
    <t>Цель Программы 1: Повышение энергосбережения и эффективности использования топливно- энергетических ресурсов путем внедрения современных энергосберегающих технологий, оборудования  и приборов</t>
  </si>
  <si>
    <t>Цель Программы 2: Создание безопасных и благоприятных условий для проживания на территории Ипатовского городского округа Ставропольского края</t>
  </si>
  <si>
    <t>Цель Программы 3: Создание условий по обеспечению защиты населения и территории Ипатовского городского округа Ставропольского края от чрезвычайных ситуаций, предупреждения и ликвидации последствий чрезвычайных ситуаций природного и техногенного характера</t>
  </si>
  <si>
    <t xml:space="preserve">Контрольное событие 14: «Количество приобретенных средств индивидуальной защиты» </t>
  </si>
  <si>
    <t>Количество фактов реагирования на чрезвычайные ситуации- 29 000 шт.;                                                                              Количество выездов на аварийные, нештатные и чрезвычайные ситуации- 28 шт.;                                                         Время реагирования МКУ «ЕДДС» на вызовы- 7 сек.</t>
  </si>
  <si>
    <t xml:space="preserve">Контрольное событие 15: «Время реагирования МКУ «ЕДДС»  на вызовы» </t>
  </si>
  <si>
    <t xml:space="preserve">Контрольное событие 16: «Количество выездов на аварийные, нештатные и ЧС» </t>
  </si>
  <si>
    <t>Количество фактов реагирования на чрезвычайные ситуации- 29 000 шт.;                                                                                                   Объем созданного резерва по гражданской обороне и ликвидации чрезвычайных ситуаций от планируемого- 100,0%</t>
  </si>
  <si>
    <t xml:space="preserve">Время реагирования МКУ «ЕДДС» на вызовы не более 7 секунд. </t>
  </si>
  <si>
    <t>Количество выездов на аварийные, нештатные и ЧС-28 ед.</t>
  </si>
  <si>
    <t>Обеспечение деятельности органа управления по работе с территориями Ипатовсого городского округа Ставропольского края</t>
  </si>
  <si>
    <t>Социальная поддержка граждан</t>
  </si>
  <si>
    <t xml:space="preserve">Контрольное событие 18: «Количество выплаченных социальных пособий на погребение» </t>
  </si>
  <si>
    <t>В 2021 году проведены работы по замене 728,13 кв.м. оконных блоков из ПВХ в муниципальных образовательных организациях, расположенных на территории Ипатовского городского округа Ставропольского края.  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края- 100,0%</t>
  </si>
  <si>
    <t>В отчет ном году актуализирована схема теплоснабжения</t>
  </si>
  <si>
    <t xml:space="preserve">В рамках выполнение контрольного мероприятия произведены работы по обслуживанию фонарей уличного освещения. Количество работающих фонарей составило 4380 ед. Расходы по ремонту, установке фонарей составили 2 500 тыс. руб. </t>
  </si>
  <si>
    <t>В  2021 году проведена работа  по обрезке деревьев. Количество кронированных деревьев составило 64 шт.</t>
  </si>
  <si>
    <t>Реализован проект в рамках программы "Обеспечение комплексного развития сельских территорий" по обустройству детской площадки п. Советское Руно</t>
  </si>
  <si>
    <t xml:space="preserve">В 2021 году  благоустроено 5 парковых зон, в частности: в с.Бурукшун, с.Тахта, с.Лиман, с.Кевсала, пос. Красочный; продолжено благоустройство площади перед домом Культуры в с.Золотаревка; отремонтировано 3 внутрипоселковых дороги в с.Красная Поляна, с.Первомайское и пос.Советское Руно, 3 тротуара  (в пос.Винодельненский, с.Добровольное, в г.Ипатово), установлено  4 детских площадки в а.Юсуп-Кулакский и а.Малый Барханчак, пос.Большевик и в г.Ипатово; благоустроено сельское кладбище в с.Большая Джалга. </t>
  </si>
  <si>
    <t xml:space="preserve">Проведены работы по благоустройству дворовой территории многоквартирного дома, расположенного по адресу г.Ипатово, ул. Московская, д. 84 на сумму 509,05 тыс. рублей, по ремонту автомобильной дороги общего пользования местного значения в щебеночном исполнении х.Кочержинский от премыкания к автомобильной дороге Р216 (Астрахань-Элиста-Ставрополь) </t>
  </si>
  <si>
    <t>Выполнены работы по благоустройству сквера и обустройству фонтана в г. Ипатово Ипатовского городского округа Ставропольского края ( ул. Ленинградская 55 - а)</t>
  </si>
  <si>
    <t>Проведена закупка контейнеров для раздельного сбора ТКО в количестве 32 шт.</t>
  </si>
  <si>
    <t xml:space="preserve">                                                                                                                                                                                                                                                                                                                                              </t>
  </si>
  <si>
    <t xml:space="preserve">В 2021 году средства индивидуальной защиты не приобретались.    </t>
  </si>
  <si>
    <t xml:space="preserve">Контрольное событие 17: «Обеспечение расходов в рамках деятельности управления по работе с территориями Ипатовского городского округа Ставропольского края» </t>
  </si>
  <si>
    <t>Расходы на обеспечение деятельности управления по работе с территориями Ипатовского городского округа Ставропольского края в 2021 г. составили 44 960,8 тыс. руб. или 99,0% к плану</t>
  </si>
  <si>
    <t>Социальные выплаты на погребение в 2021г. Составили 180,49 тыс.руб., или 77,8%и к плану. Количество получателей- 32 чел.</t>
  </si>
  <si>
    <t>Ответственный исполнитель- отдел образования администрации Ипатовского городского округа Ставропольского края (далее- отдел образования АИГО СК);                                                                     соисполнитель- отдел культуры и молодежной политики администрации Ипатовского городского округа Ставропольского края (далее- отдел культуры АИГО СК)</t>
  </si>
  <si>
    <t>Доля разработанных (актуализированных) схем теплоснабжения по отношению к общему количеству схем, разработка (актуализация) которых необходима для качественного теплоснабжения- 100,0%;                                                                                                                                                                                        Количество административных зданий Ипатовского городского округа Ставропольского края переведенных на автономное теплоснабжение - 1 ед.</t>
  </si>
  <si>
    <t>Доля разработанных (актуализированных) схем теплоснабжения по отношению к общему количеству схем, разработка (актуализация) которых необходима для качественного теплоснабжения- 100,0%;                                                                                                                                                                                                                      Количество размещенных в свободном доступе информационных материалов по вопросам энергосбережения и повышения энергетической эффективности- 4 ед.</t>
  </si>
  <si>
    <t xml:space="preserve"> о степени выполнения основных мероприятий подпрограмм, контрольных событий муниципальной Программы "Развитие жилищно- коммунального и дорожного хозяйства, защита населения и территории от чрезвычайных ситуаций в Ипатовском городском округе Ставропольского края"</t>
  </si>
  <si>
    <t>1.2.7.</t>
  </si>
  <si>
    <t>1.2.8.</t>
  </si>
  <si>
    <t>1.4.1.</t>
  </si>
  <si>
    <t>1.4.2.</t>
  </si>
  <si>
    <t xml:space="preserve">о достижении значений индикаторов достижения целей  муниципальной Программы "Развитие жилищно- коммунального и дорожного хозяйства, защита населения и территории от чрезвычайных ситуаций в Ипатовском городском округе Ставропольского края" и показателей решения задач подпрограмм  </t>
  </si>
  <si>
    <t>1.3.3.</t>
  </si>
  <si>
    <t>муниципальной программы "Развитие жилищно- коммунального и дорожного хозяйства, защита населения и территории от чрезвычайных ситуаций в Ипатовском городском округе Ставропольского края"</t>
  </si>
  <si>
    <t>1.4.</t>
  </si>
</sst>
</file>

<file path=xl/styles.xml><?xml version="1.0" encoding="utf-8"?>
<styleSheet xmlns="http://schemas.openxmlformats.org/spreadsheetml/2006/main">
  <fonts count="30">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4"/>
      <color indexed="8"/>
      <name val="Times New Roman"/>
      <family val="1"/>
      <charset val="204"/>
    </font>
    <font>
      <sz val="11"/>
      <name val="Times New Roman"/>
      <family val="1"/>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
      <b/>
      <sz val="11"/>
      <color rgb="FFFF0000"/>
      <name val="Times New Roman"/>
      <family val="1"/>
      <charset val="204"/>
    </font>
    <font>
      <b/>
      <sz val="11"/>
      <name val="Calibri"/>
      <family val="2"/>
      <charset val="204"/>
      <scheme val="minor"/>
    </font>
    <font>
      <sz val="11"/>
      <color rgb="FFFF0000"/>
      <name val="Times New Roman"/>
      <family val="1"/>
      <charset val="204"/>
    </font>
    <font>
      <b/>
      <sz val="11"/>
      <color theme="1"/>
      <name val="Calibri"/>
      <family val="2"/>
      <charset val="204"/>
      <scheme val="minor"/>
    </font>
    <font>
      <sz val="10"/>
      <color theme="1"/>
      <name val="Times New Roman"/>
      <family val="1"/>
      <charset val="204"/>
    </font>
    <font>
      <sz val="10"/>
      <color theme="3" tint="0.39997558519241921"/>
      <name val="Times New Roman"/>
      <family val="1"/>
      <charset val="204"/>
    </font>
    <font>
      <b/>
      <sz val="11"/>
      <name val="Times New Roman"/>
      <family val="1"/>
      <charset val="204"/>
    </font>
    <font>
      <sz val="10"/>
      <color theme="1" tint="4.9989318521683403E-2"/>
      <name val="Times New Roman"/>
      <family val="1"/>
      <charset val="204"/>
    </font>
    <font>
      <b/>
      <sz val="10"/>
      <color theme="1" tint="4.9989318521683403E-2"/>
      <name val="Times New Roman"/>
      <family val="1"/>
      <charset val="204"/>
    </font>
  </fonts>
  <fills count="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rgb="FFD9D9D9"/>
        <bgColor rgb="FFBFBFBF"/>
      </patternFill>
    </fill>
    <fill>
      <patternFill patternType="solid">
        <fgColor rgb="FFFFFFFF"/>
        <bgColor rgb="FFFFFFCC"/>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0" fontId="1" fillId="0" borderId="0"/>
    <xf numFmtId="0" fontId="3" fillId="0" borderId="0"/>
    <xf numFmtId="0" fontId="10" fillId="0" borderId="0"/>
    <xf numFmtId="0" fontId="11" fillId="0" borderId="0"/>
    <xf numFmtId="0" fontId="1" fillId="0" borderId="0"/>
  </cellStyleXfs>
  <cellXfs count="293">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5" fillId="0" borderId="0" xfId="0" applyFont="1" applyFill="1"/>
    <xf numFmtId="0" fontId="2" fillId="0" borderId="0" xfId="0" applyFont="1" applyFill="1" applyAlignment="1">
      <alignment vertical="center"/>
    </xf>
    <xf numFmtId="0" fontId="2" fillId="0" borderId="0" xfId="0" applyFont="1" applyFill="1" applyAlignment="1">
      <alignment horizontal="center"/>
    </xf>
    <xf numFmtId="0" fontId="8" fillId="0" borderId="0" xfId="0" applyFont="1" applyFill="1"/>
    <xf numFmtId="0" fontId="8" fillId="0" borderId="0" xfId="0" applyFont="1" applyFill="1" applyBorder="1" applyAlignment="1">
      <alignment horizontal="center"/>
    </xf>
    <xf numFmtId="0" fontId="8" fillId="0" borderId="7" xfId="0" applyFont="1" applyFill="1" applyBorder="1" applyAlignment="1">
      <alignment horizontal="center"/>
    </xf>
    <xf numFmtId="0" fontId="13" fillId="0" borderId="0" xfId="0" applyFont="1" applyFill="1"/>
    <xf numFmtId="0" fontId="15" fillId="0" borderId="0" xfId="0" applyFont="1" applyFill="1" applyAlignment="1">
      <alignment horizontal="center"/>
    </xf>
    <xf numFmtId="0" fontId="13" fillId="0" borderId="7"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center" wrapText="1"/>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top" wrapText="1"/>
    </xf>
    <xf numFmtId="2" fontId="2" fillId="0" borderId="0" xfId="0" applyNumberFormat="1" applyFont="1" applyFill="1"/>
    <xf numFmtId="0" fontId="1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14" fillId="0" borderId="1" xfId="0" applyFont="1" applyFill="1" applyBorder="1" applyAlignment="1">
      <alignment vertical="top" wrapText="1"/>
    </xf>
    <xf numFmtId="0" fontId="14"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7" fillId="0" borderId="1" xfId="0" applyFont="1" applyFill="1" applyBorder="1" applyAlignment="1">
      <alignment horizontal="center" wrapText="1"/>
    </xf>
    <xf numFmtId="0" fontId="19" fillId="0" borderId="6" xfId="0" applyFont="1" applyFill="1" applyBorder="1" applyAlignment="1">
      <alignment horizontal="center" vertical="top"/>
    </xf>
    <xf numFmtId="0" fontId="14" fillId="0" borderId="1" xfId="0" applyFont="1" applyFill="1" applyBorder="1" applyAlignment="1"/>
    <xf numFmtId="0" fontId="7" fillId="3" borderId="1" xfId="0" applyFont="1" applyFill="1" applyBorder="1" applyAlignment="1">
      <alignment horizontal="center" wrapText="1"/>
    </xf>
    <xf numFmtId="0" fontId="12" fillId="2" borderId="1" xfId="0" applyFont="1" applyFill="1" applyBorder="1" applyAlignment="1">
      <alignment horizont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14" fillId="0" borderId="8" xfId="0" applyFont="1" applyFill="1" applyBorder="1" applyAlignment="1">
      <alignment horizontal="center" wrapText="1"/>
    </xf>
    <xf numFmtId="0" fontId="14" fillId="0" borderId="4" xfId="0" applyFont="1" applyFill="1" applyBorder="1" applyAlignment="1">
      <alignment horizontal="center" vertical="top" wrapText="1"/>
    </xf>
    <xf numFmtId="0" fontId="7" fillId="0" borderId="8" xfId="0" applyFont="1" applyFill="1" applyBorder="1" applyAlignment="1">
      <alignment horizontal="center" wrapText="1"/>
    </xf>
    <xf numFmtId="0" fontId="9" fillId="0" borderId="0" xfId="0" applyFont="1" applyAlignment="1"/>
    <xf numFmtId="0" fontId="13" fillId="0" borderId="0" xfId="0" applyFont="1" applyFill="1" applyAlignment="1">
      <alignment horizontal="center"/>
    </xf>
    <xf numFmtId="0" fontId="7" fillId="0" borderId="4" xfId="0" applyFont="1" applyFill="1" applyBorder="1" applyAlignment="1">
      <alignment horizontal="center" vertical="top" wrapText="1"/>
    </xf>
    <xf numFmtId="0" fontId="12" fillId="0" borderId="1" xfId="0" applyFont="1" applyFill="1" applyBorder="1" applyAlignment="1">
      <alignment horizontal="center" wrapText="1"/>
    </xf>
    <xf numFmtId="0" fontId="14" fillId="0" borderId="1" xfId="0" applyFont="1" applyFill="1" applyBorder="1" applyAlignment="1">
      <alignment horizontal="center" vertical="center" wrapText="1"/>
    </xf>
    <xf numFmtId="49" fontId="12" fillId="0" borderId="1" xfId="4" applyNumberFormat="1" applyFont="1" applyFill="1" applyBorder="1" applyAlignment="1">
      <alignment horizontal="center" vertical="center" wrapText="1"/>
    </xf>
    <xf numFmtId="0" fontId="12" fillId="0" borderId="1" xfId="0" applyFont="1" applyFill="1" applyBorder="1"/>
    <xf numFmtId="3" fontId="12"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top" wrapText="1"/>
    </xf>
    <xf numFmtId="0" fontId="14" fillId="0" borderId="0" xfId="0" applyFont="1" applyAlignment="1">
      <alignment horizontal="left" vertical="top" wrapText="1"/>
    </xf>
    <xf numFmtId="0" fontId="14" fillId="0" borderId="1" xfId="0" applyFont="1" applyBorder="1" applyAlignment="1">
      <alignment horizontal="left" vertical="top"/>
    </xf>
    <xf numFmtId="2" fontId="14" fillId="0" borderId="1" xfId="0" applyNumberFormat="1" applyFont="1" applyBorder="1" applyAlignment="1">
      <alignment horizontal="center" vertical="center"/>
    </xf>
    <xf numFmtId="0" fontId="14" fillId="0" borderId="1" xfId="0" applyFont="1" applyBorder="1" applyAlignment="1">
      <alignment horizontal="left" vertical="center" wrapText="1"/>
    </xf>
    <xf numFmtId="0" fontId="14" fillId="0" borderId="6" xfId="0" applyFont="1" applyBorder="1" applyAlignment="1">
      <alignment horizontal="center" vertical="center"/>
    </xf>
    <xf numFmtId="0" fontId="8" fillId="0" borderId="0" xfId="0" applyFont="1" applyFill="1" applyAlignment="1">
      <alignment horizontal="left"/>
    </xf>
    <xf numFmtId="0" fontId="13" fillId="0" borderId="0" xfId="0" applyFont="1" applyFill="1" applyAlignment="1">
      <alignment horizontal="left"/>
    </xf>
    <xf numFmtId="0" fontId="2" fillId="0" borderId="0" xfId="0" applyFont="1" applyFill="1" applyAlignment="1">
      <alignment horizontal="right"/>
    </xf>
    <xf numFmtId="1" fontId="14" fillId="0" borderId="1" xfId="0" applyNumberFormat="1" applyFont="1" applyBorder="1" applyAlignment="1">
      <alignment horizontal="center" vertical="center"/>
    </xf>
    <xf numFmtId="0" fontId="14" fillId="0" borderId="1" xfId="0" applyFont="1" applyFill="1" applyBorder="1" applyAlignment="1">
      <alignment horizontal="center" vertical="center" wrapText="1"/>
    </xf>
    <xf numFmtId="0" fontId="19" fillId="0" borderId="6" xfId="0" applyFont="1" applyFill="1" applyBorder="1" applyAlignment="1">
      <alignment horizontal="center" vertical="top" wrapText="1"/>
    </xf>
    <xf numFmtId="0" fontId="21" fillId="2"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25" fillId="0" borderId="1" xfId="0" applyFont="1" applyBorder="1" applyAlignment="1">
      <alignment vertical="top" wrapText="1"/>
    </xf>
    <xf numFmtId="2"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top" wrapText="1"/>
    </xf>
    <xf numFmtId="0" fontId="2" fillId="0" borderId="1" xfId="0" applyFont="1" applyFill="1" applyBorder="1"/>
    <xf numFmtId="0" fontId="14" fillId="0" borderId="1" xfId="0" applyFont="1" applyBorder="1" applyAlignment="1">
      <alignment vertical="top"/>
    </xf>
    <xf numFmtId="49" fontId="14" fillId="0" borderId="1" xfId="0" applyNumberFormat="1" applyFont="1" applyFill="1" applyBorder="1" applyAlignment="1">
      <alignment horizontal="center" vertical="center" wrapText="1"/>
    </xf>
    <xf numFmtId="0" fontId="14" fillId="0" borderId="9" xfId="0" applyFont="1" applyBorder="1" applyAlignment="1">
      <alignment horizontal="left" vertical="top" wrapText="1"/>
    </xf>
    <xf numFmtId="0" fontId="14" fillId="0" borderId="1" xfId="0" applyFont="1" applyFill="1" applyBorder="1" applyAlignment="1">
      <alignment horizontal="center" vertical="center" wrapText="1"/>
    </xf>
    <xf numFmtId="2" fontId="14"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vertical="top" wrapText="1"/>
    </xf>
    <xf numFmtId="14" fontId="26" fillId="0" borderId="1" xfId="0" applyNumberFormat="1" applyFont="1" applyFill="1" applyBorder="1" applyAlignment="1">
      <alignment horizontal="center" vertical="top" wrapText="1"/>
    </xf>
    <xf numFmtId="0" fontId="26" fillId="0" borderId="1" xfId="0" applyFont="1" applyBorder="1" applyAlignment="1">
      <alignment horizontal="center" vertical="top" wrapText="1"/>
    </xf>
    <xf numFmtId="0" fontId="26" fillId="0" borderId="1" xfId="0" applyFont="1" applyFill="1" applyBorder="1" applyAlignment="1">
      <alignment horizontal="left" vertical="top" wrapText="1"/>
    </xf>
    <xf numFmtId="0" fontId="26" fillId="0" borderId="1" xfId="0" applyFont="1" applyBorder="1" applyAlignment="1">
      <alignment horizontal="left" vertical="top" wrapText="1"/>
    </xf>
    <xf numFmtId="0" fontId="14" fillId="0" borderId="1" xfId="0" applyFont="1" applyBorder="1" applyAlignment="1">
      <alignment horizontal="center" vertical="top"/>
    </xf>
    <xf numFmtId="1" fontId="14" fillId="0" borderId="1" xfId="0" applyNumberFormat="1" applyFont="1" applyFill="1" applyBorder="1" applyAlignment="1">
      <alignment horizontal="center" vertical="center" wrapText="1"/>
    </xf>
    <xf numFmtId="2" fontId="26" fillId="0" borderId="1" xfId="0" applyNumberFormat="1" applyFont="1" applyBorder="1" applyAlignment="1">
      <alignment horizontal="center" vertical="center" wrapText="1"/>
    </xf>
    <xf numFmtId="49" fontId="26" fillId="0" borderId="1" xfId="0" applyNumberFormat="1" applyFont="1" applyBorder="1" applyAlignment="1">
      <alignment vertical="top" wrapText="1"/>
    </xf>
    <xf numFmtId="1" fontId="14" fillId="0" borderId="1" xfId="0" applyNumberFormat="1" applyFont="1" applyBorder="1" applyAlignment="1">
      <alignment horizontal="center" vertical="center" wrapText="1"/>
    </xf>
    <xf numFmtId="49" fontId="14" fillId="0" borderId="1" xfId="0" applyNumberFormat="1"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top" wrapText="1"/>
    </xf>
    <xf numFmtId="49" fontId="16" fillId="2"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xf>
    <xf numFmtId="0" fontId="14" fillId="0" borderId="1" xfId="0" applyFont="1" applyFill="1" applyBorder="1" applyAlignment="1">
      <alignment horizontal="center"/>
    </xf>
    <xf numFmtId="2"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wrapText="1"/>
    </xf>
    <xf numFmtId="0" fontId="14" fillId="0" borderId="1" xfId="0" applyFont="1" applyFill="1" applyBorder="1" applyAlignment="1">
      <alignment horizontal="left" wrapText="1"/>
    </xf>
    <xf numFmtId="2" fontId="16" fillId="2" borderId="4" xfId="0" applyNumberFormat="1" applyFont="1" applyFill="1" applyBorder="1" applyAlignment="1">
      <alignment horizontal="center" vertical="center" wrapText="1"/>
    </xf>
    <xf numFmtId="0" fontId="16" fillId="2" borderId="1" xfId="0" applyFont="1" applyFill="1" applyBorder="1" applyAlignment="1">
      <alignment horizontal="left"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top" wrapText="1"/>
    </xf>
    <xf numFmtId="0" fontId="29" fillId="2" borderId="1" xfId="0" applyFont="1" applyFill="1" applyBorder="1" applyAlignment="1">
      <alignment horizontal="center" vertical="center" wrapText="1"/>
    </xf>
    <xf numFmtId="0" fontId="29" fillId="2" borderId="1" xfId="0" applyFont="1" applyFill="1" applyBorder="1" applyAlignment="1">
      <alignment horizontal="left" vertical="top" wrapText="1"/>
    </xf>
    <xf numFmtId="49" fontId="29" fillId="2" borderId="1" xfId="0" applyNumberFormat="1" applyFont="1" applyFill="1" applyBorder="1" applyAlignment="1">
      <alignment horizontal="center" vertical="center"/>
    </xf>
    <xf numFmtId="0" fontId="28" fillId="0" borderId="1" xfId="0" applyFont="1" applyBorder="1" applyAlignment="1">
      <alignment horizontal="center" vertical="center" wrapText="1"/>
    </xf>
    <xf numFmtId="49" fontId="28" fillId="0" borderId="1" xfId="4" applyNumberFormat="1" applyFont="1" applyFill="1" applyBorder="1" applyAlignment="1">
      <alignment horizontal="center" vertical="center" wrapText="1"/>
    </xf>
    <xf numFmtId="2" fontId="28"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top" wrapText="1"/>
    </xf>
    <xf numFmtId="0" fontId="29" fillId="0" borderId="1" xfId="0" applyFont="1" applyBorder="1" applyAlignment="1">
      <alignment horizontal="center" vertical="center" wrapText="1"/>
    </xf>
    <xf numFmtId="49" fontId="29" fillId="0" borderId="1" xfId="4" applyNumberFormat="1" applyFont="1" applyFill="1" applyBorder="1" applyAlignment="1">
      <alignment horizontal="center" vertical="center" wrapText="1"/>
    </xf>
    <xf numFmtId="2" fontId="29" fillId="0" borderId="1" xfId="0" applyNumberFormat="1" applyFont="1" applyFill="1" applyBorder="1" applyAlignment="1">
      <alignment horizontal="center" vertical="center" wrapText="1"/>
    </xf>
    <xf numFmtId="2" fontId="29" fillId="2" borderId="1" xfId="0" applyNumberFormat="1" applyFont="1" applyFill="1" applyBorder="1" applyAlignment="1">
      <alignment horizontal="center" vertical="center" wrapText="1"/>
    </xf>
    <xf numFmtId="0" fontId="28" fillId="0" borderId="1" xfId="0" applyFont="1" applyFill="1" applyBorder="1" applyAlignment="1">
      <alignment horizont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4" fillId="0" borderId="1" xfId="4" applyNumberFormat="1" applyFont="1" applyFill="1" applyBorder="1" applyAlignment="1">
      <alignment horizontal="center" vertical="center" wrapText="1"/>
    </xf>
    <xf numFmtId="49" fontId="16" fillId="0" borderId="1" xfId="4"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2" fontId="14" fillId="0" borderId="8" xfId="0" applyNumberFormat="1" applyFont="1" applyFill="1" applyBorder="1" applyAlignment="1">
      <alignment horizontal="center" wrapText="1"/>
    </xf>
    <xf numFmtId="2" fontId="14" fillId="0" borderId="4" xfId="0" applyNumberFormat="1" applyFont="1" applyFill="1" applyBorder="1" applyAlignment="1">
      <alignment horizontal="center" vertical="top" wrapText="1"/>
    </xf>
    <xf numFmtId="0" fontId="24" fillId="0" borderId="1" xfId="0" applyFont="1" applyBorder="1" applyAlignment="1">
      <alignment wrapText="1"/>
    </xf>
    <xf numFmtId="49" fontId="16" fillId="2" borderId="1" xfId="0" applyNumberFormat="1" applyFont="1" applyFill="1" applyBorder="1" applyAlignment="1">
      <alignment horizontal="center" vertical="center" wrapText="1"/>
    </xf>
    <xf numFmtId="2" fontId="14" fillId="0" borderId="8" xfId="0" applyNumberFormat="1" applyFont="1" applyFill="1" applyBorder="1" applyAlignment="1">
      <alignment horizontal="center" vertical="top"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2" borderId="0" xfId="0" applyFont="1" applyFill="1" applyAlignment="1">
      <alignment horizontal="left" vertical="top" wrapText="1"/>
    </xf>
    <xf numFmtId="0" fontId="16" fillId="0" borderId="1" xfId="1" applyFont="1" applyFill="1" applyBorder="1" applyAlignment="1">
      <alignment horizontal="center" vertical="center" wrapText="1"/>
    </xf>
    <xf numFmtId="0" fontId="16" fillId="0" borderId="1" xfId="1" applyFont="1" applyFill="1" applyBorder="1" applyAlignment="1">
      <alignment horizontal="left" vertical="top" wrapText="1"/>
    </xf>
    <xf numFmtId="1" fontId="16" fillId="0"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1" applyFont="1" applyFill="1" applyBorder="1" applyAlignment="1">
      <alignment horizontal="left" vertical="center" wrapText="1"/>
    </xf>
    <xf numFmtId="3" fontId="14" fillId="0" borderId="1" xfId="0" applyNumberFormat="1" applyFont="1" applyFill="1" applyBorder="1" applyAlignment="1">
      <alignment horizontal="center" vertical="center"/>
    </xf>
    <xf numFmtId="4" fontId="14"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14" fillId="0" borderId="1" xfId="0" applyFont="1" applyBorder="1" applyAlignment="1">
      <alignment horizontal="center" vertical="top"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27" fillId="2" borderId="1" xfId="0" applyFont="1" applyFill="1" applyBorder="1" applyAlignment="1">
      <alignment horizontal="left" vertical="center" wrapText="1"/>
    </xf>
    <xf numFmtId="0" fontId="27" fillId="2" borderId="1" xfId="0" applyFont="1" applyFill="1" applyBorder="1" applyAlignment="1">
      <alignment horizontal="center" vertical="center" wrapText="1"/>
    </xf>
    <xf numFmtId="2" fontId="27" fillId="2"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2" fontId="2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16" fillId="2" borderId="1" xfId="0" applyFont="1" applyFill="1" applyBorder="1" applyAlignment="1">
      <alignment horizontal="center" vertical="top" wrapText="1"/>
    </xf>
    <xf numFmtId="2" fontId="16" fillId="0" borderId="8" xfId="0" applyNumberFormat="1" applyFont="1" applyFill="1" applyBorder="1" applyAlignment="1">
      <alignment horizontal="center" vertical="top" wrapText="1"/>
    </xf>
    <xf numFmtId="0" fontId="1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3" applyNumberFormat="1" applyFont="1" applyFill="1" applyBorder="1" applyAlignment="1">
      <alignment horizontal="center" vertical="center"/>
    </xf>
    <xf numFmtId="0" fontId="16" fillId="0" borderId="1" xfId="4" applyFont="1" applyFill="1" applyBorder="1" applyAlignment="1">
      <alignment horizontal="left" vertical="top" wrapText="1"/>
    </xf>
    <xf numFmtId="0" fontId="16" fillId="0" borderId="1" xfId="5" applyFont="1" applyFill="1" applyBorder="1" applyAlignment="1">
      <alignment horizontal="center" vertical="center" wrapText="1"/>
    </xf>
    <xf numFmtId="49" fontId="14" fillId="0" borderId="1" xfId="3" applyNumberFormat="1" applyFont="1" applyFill="1" applyBorder="1" applyAlignment="1">
      <alignment horizontal="center" vertical="center"/>
    </xf>
    <xf numFmtId="0" fontId="14" fillId="0" borderId="1" xfId="4" applyFont="1" applyFill="1" applyBorder="1" applyAlignment="1">
      <alignment horizontal="left" vertical="top" wrapText="1"/>
    </xf>
    <xf numFmtId="0" fontId="14" fillId="0" borderId="1" xfId="5" applyFont="1" applyFill="1" applyBorder="1" applyAlignment="1">
      <alignment horizontal="center" vertical="center" wrapText="1"/>
    </xf>
    <xf numFmtId="4" fontId="14" fillId="0" borderId="1" xfId="4" applyNumberFormat="1" applyFont="1" applyFill="1" applyBorder="1" applyAlignment="1">
      <alignment horizontal="center" vertical="center" wrapText="1"/>
    </xf>
    <xf numFmtId="4" fontId="16" fillId="0" borderId="1" xfId="4" applyNumberFormat="1" applyFont="1" applyFill="1" applyBorder="1" applyAlignment="1">
      <alignment horizontal="center" vertical="center" wrapText="1"/>
    </xf>
    <xf numFmtId="0" fontId="14" fillId="3" borderId="1" xfId="0" applyFont="1" applyFill="1" applyBorder="1" applyAlignment="1">
      <alignment horizontal="center" wrapText="1"/>
    </xf>
    <xf numFmtId="2" fontId="16" fillId="3"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Border="1" applyAlignment="1">
      <alignment horizontal="left" vertical="top" wrapText="1"/>
    </xf>
    <xf numFmtId="0" fontId="16" fillId="0" borderId="1" xfId="0" applyFont="1" applyBorder="1" applyAlignment="1">
      <alignment horizontal="center" vertical="center" wrapText="1"/>
    </xf>
    <xf numFmtId="0" fontId="22" fillId="0" borderId="1" xfId="0" applyFont="1" applyFill="1" applyBorder="1" applyAlignment="1">
      <alignment horizontal="center" vertical="top" wrapText="1"/>
    </xf>
    <xf numFmtId="0" fontId="16" fillId="0" borderId="1" xfId="0" applyFont="1" applyFill="1" applyBorder="1" applyAlignment="1">
      <alignment horizontal="center" vertical="top" wrapText="1"/>
    </xf>
    <xf numFmtId="49" fontId="2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2" fontId="14" fillId="0" borderId="6" xfId="0" applyNumberFormat="1" applyFont="1" applyBorder="1" applyAlignment="1">
      <alignment horizontal="center" vertical="center"/>
    </xf>
    <xf numFmtId="0" fontId="14" fillId="0" borderId="1" xfId="0" applyFont="1" applyBorder="1" applyAlignment="1">
      <alignment wrapText="1"/>
    </xf>
    <xf numFmtId="49" fontId="14"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14" fillId="5" borderId="1" xfId="0" applyFont="1" applyFill="1" applyBorder="1" applyAlignment="1">
      <alignment horizontal="left" vertical="top" wrapText="1"/>
    </xf>
    <xf numFmtId="0" fontId="14" fillId="5" borderId="1" xfId="0" applyFont="1" applyFill="1" applyBorder="1" applyAlignment="1">
      <alignment horizontal="center" vertical="center" wrapText="1"/>
    </xf>
    <xf numFmtId="2" fontId="14" fillId="5" borderId="1" xfId="0" applyNumberFormat="1" applyFont="1" applyFill="1" applyBorder="1" applyAlignment="1">
      <alignment horizontal="center" vertical="center" wrapText="1"/>
    </xf>
    <xf numFmtId="2" fontId="14" fillId="0" borderId="1" xfId="0" applyNumberFormat="1" applyFont="1" applyBorder="1" applyAlignment="1">
      <alignment horizontal="center" vertical="top" wrapText="1"/>
    </xf>
    <xf numFmtId="49" fontId="14" fillId="0" borderId="1" xfId="0" applyNumberFormat="1" applyFont="1" applyBorder="1" applyAlignment="1">
      <alignment horizontal="left" vertical="top" wrapText="1"/>
    </xf>
    <xf numFmtId="0" fontId="0" fillId="0" borderId="1" xfId="0" applyBorder="1" applyAlignment="1">
      <alignment wrapText="1"/>
    </xf>
    <xf numFmtId="0" fontId="25" fillId="0" borderId="1" xfId="0" applyNumberFormat="1" applyFont="1" applyBorder="1" applyAlignment="1">
      <alignment vertical="top" wrapText="1"/>
    </xf>
    <xf numFmtId="0" fontId="25" fillId="0" borderId="1" xfId="0" applyFont="1" applyFill="1" applyBorder="1" applyAlignment="1">
      <alignment vertical="top" wrapText="1"/>
    </xf>
    <xf numFmtId="0" fontId="14" fillId="0" borderId="0" xfId="0" applyFont="1" applyAlignment="1">
      <alignment horizontal="left" vertical="top"/>
    </xf>
    <xf numFmtId="0" fontId="14" fillId="0" borderId="4" xfId="0" applyFont="1" applyBorder="1" applyAlignment="1">
      <alignment horizontal="center" vertical="top" wrapText="1"/>
    </xf>
    <xf numFmtId="0" fontId="26" fillId="0" borderId="5" xfId="0" applyFont="1" applyFill="1" applyBorder="1" applyAlignment="1">
      <alignment horizontal="left" vertical="top" wrapText="1"/>
    </xf>
    <xf numFmtId="0" fontId="0" fillId="0" borderId="1" xfId="0" applyFont="1" applyBorder="1" applyAlignment="1">
      <alignment vertical="center" wrapText="1"/>
    </xf>
    <xf numFmtId="0" fontId="25" fillId="0" borderId="1" xfId="0" applyFont="1" applyBorder="1" applyAlignment="1">
      <alignment vertical="center" wrapText="1"/>
    </xf>
    <xf numFmtId="0" fontId="0" fillId="0" borderId="1" xfId="0" applyNumberFormat="1" applyFont="1" applyBorder="1" applyAlignment="1">
      <alignment vertical="center" wrapText="1"/>
    </xf>
    <xf numFmtId="0" fontId="16" fillId="2" borderId="1" xfId="5" applyFont="1" applyFill="1" applyBorder="1" applyAlignment="1">
      <alignment horizontal="left" vertical="top"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20" fillId="0" borderId="1" xfId="0" applyFont="1" applyBorder="1" applyAlignment="1"/>
    <xf numFmtId="0" fontId="14" fillId="0" borderId="1" xfId="0" applyFont="1" applyFill="1" applyBorder="1" applyAlignment="1">
      <alignment horizontal="center" vertical="center" wrapText="1"/>
    </xf>
    <xf numFmtId="0" fontId="15" fillId="0" borderId="0" xfId="0" applyFont="1" applyFill="1" applyAlignment="1">
      <alignment horizontal="center" wrapText="1"/>
    </xf>
    <xf numFmtId="0" fontId="9" fillId="0" borderId="0" xfId="0" applyFont="1" applyAlignment="1"/>
    <xf numFmtId="0" fontId="14" fillId="0" borderId="3" xfId="0" applyFont="1" applyFill="1" applyBorder="1" applyAlignment="1">
      <alignment horizontal="center"/>
    </xf>
    <xf numFmtId="0" fontId="14" fillId="0" borderId="9" xfId="0" applyFont="1" applyFill="1" applyBorder="1" applyAlignment="1">
      <alignment horizontal="center"/>
    </xf>
    <xf numFmtId="0" fontId="14" fillId="0" borderId="6" xfId="0" applyFont="1" applyFill="1" applyBorder="1" applyAlignment="1">
      <alignment horizontal="center"/>
    </xf>
    <xf numFmtId="0" fontId="16" fillId="2" borderId="4" xfId="0" applyFont="1" applyFill="1" applyBorder="1" applyAlignment="1">
      <alignment horizontal="center" vertical="top" wrapText="1"/>
    </xf>
    <xf numFmtId="0" fontId="20" fillId="2" borderId="5" xfId="0" applyFont="1" applyFill="1" applyBorder="1" applyAlignment="1">
      <alignment horizontal="center" vertical="top" wrapText="1"/>
    </xf>
    <xf numFmtId="0" fontId="20" fillId="2" borderId="2" xfId="0" applyFont="1" applyFill="1" applyBorder="1" applyAlignment="1">
      <alignment horizontal="center" vertical="top" wrapText="1"/>
    </xf>
    <xf numFmtId="0" fontId="16" fillId="2" borderId="4" xfId="0" applyFont="1" applyFill="1" applyBorder="1" applyAlignment="1">
      <alignment horizontal="left" vertical="top" wrapText="1"/>
    </xf>
    <xf numFmtId="0" fontId="20" fillId="2" borderId="5" xfId="0" applyFont="1" applyFill="1" applyBorder="1" applyAlignment="1">
      <alignment vertical="top" wrapText="1"/>
    </xf>
    <xf numFmtId="0" fontId="20" fillId="2" borderId="2" xfId="0" applyFont="1" applyFill="1" applyBorder="1" applyAlignment="1">
      <alignment vertical="top" wrapText="1"/>
    </xf>
    <xf numFmtId="0" fontId="14"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2" xfId="0" applyFont="1" applyBorder="1" applyAlignment="1">
      <alignment horizontal="left" vertical="top" wrapText="1"/>
    </xf>
    <xf numFmtId="0" fontId="13" fillId="0" borderId="0" xfId="0" applyFont="1" applyFill="1" applyAlignment="1">
      <alignment horizontal="center"/>
    </xf>
    <xf numFmtId="0" fontId="16"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2" xfId="0" applyFont="1" applyBorder="1" applyAlignment="1">
      <alignment horizontal="left" vertical="top" wrapText="1"/>
    </xf>
    <xf numFmtId="0" fontId="16" fillId="0" borderId="9" xfId="0" applyFont="1" applyBorder="1" applyAlignment="1">
      <alignment horizontal="center" wrapText="1"/>
    </xf>
    <xf numFmtId="0" fontId="16" fillId="0" borderId="6" xfId="0" applyFont="1" applyBorder="1" applyAlignment="1">
      <alignment horizontal="center" wrapText="1"/>
    </xf>
    <xf numFmtId="0" fontId="16" fillId="0" borderId="3" xfId="0" applyFont="1" applyBorder="1" applyAlignment="1">
      <alignment horizontal="center" vertical="top" wrapText="1"/>
    </xf>
    <xf numFmtId="0" fontId="16" fillId="0" borderId="3" xfId="0" applyFont="1" applyFill="1" applyBorder="1" applyAlignment="1">
      <alignment horizontal="center" wrapText="1"/>
    </xf>
    <xf numFmtId="0" fontId="16" fillId="0" borderId="3" xfId="0" applyFont="1" applyFill="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3" xfId="0" applyFont="1" applyBorder="1" applyAlignment="1">
      <alignment horizontal="center" vertical="center" wrapText="1"/>
    </xf>
    <xf numFmtId="0" fontId="24" fillId="0" borderId="9" xfId="0" applyFont="1" applyBorder="1" applyAlignment="1">
      <alignment wrapText="1"/>
    </xf>
    <xf numFmtId="0" fontId="24" fillId="0" borderId="6" xfId="0" applyFont="1" applyBorder="1" applyAlignment="1">
      <alignment wrapText="1"/>
    </xf>
    <xf numFmtId="0" fontId="22" fillId="0" borderId="9" xfId="0" applyFont="1" applyBorder="1" applyAlignment="1">
      <alignment wrapText="1"/>
    </xf>
    <xf numFmtId="0" fontId="22" fillId="0" borderId="6" xfId="0" applyFont="1" applyBorder="1" applyAlignment="1">
      <alignment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wrapText="1"/>
    </xf>
    <xf numFmtId="0" fontId="19" fillId="0" borderId="3" xfId="0" applyFont="1" applyFill="1" applyBorder="1" applyAlignment="1">
      <alignment horizontal="center" vertical="top"/>
    </xf>
    <xf numFmtId="0" fontId="19" fillId="0" borderId="6" xfId="0" applyFont="1" applyFill="1" applyBorder="1" applyAlignment="1">
      <alignment horizontal="center" vertical="top"/>
    </xf>
    <xf numFmtId="0" fontId="19" fillId="0" borderId="4" xfId="0" applyFont="1" applyFill="1" applyBorder="1" applyAlignment="1">
      <alignment wrapText="1"/>
    </xf>
    <xf numFmtId="0" fontId="19" fillId="0" borderId="5" xfId="0" applyFont="1" applyFill="1" applyBorder="1" applyAlignment="1">
      <alignment wrapText="1"/>
    </xf>
    <xf numFmtId="0" fontId="19" fillId="0" borderId="2" xfId="0" applyFont="1" applyFill="1" applyBorder="1" applyAlignment="1">
      <alignment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2" xfId="0" applyFont="1" applyFill="1" applyBorder="1" applyAlignment="1">
      <alignment horizontal="center" vertical="top" wrapText="1"/>
    </xf>
    <xf numFmtId="0" fontId="2" fillId="0" borderId="0" xfId="0" applyFont="1" applyFill="1" applyAlignment="1">
      <alignment horizontal="center"/>
    </xf>
    <xf numFmtId="0" fontId="19" fillId="0" borderId="3" xfId="0" applyFont="1" applyFill="1" applyBorder="1" applyAlignment="1">
      <alignment horizontal="center" vertical="top" wrapText="1"/>
    </xf>
    <xf numFmtId="0" fontId="19" fillId="0" borderId="9" xfId="0" applyFont="1" applyFill="1" applyBorder="1" applyAlignment="1">
      <alignment horizontal="center" vertical="top" wrapText="1"/>
    </xf>
    <xf numFmtId="0" fontId="19" fillId="0" borderId="6" xfId="0" applyFont="1" applyFill="1" applyBorder="1" applyAlignment="1">
      <alignment horizontal="center" vertical="top" wrapText="1"/>
    </xf>
    <xf numFmtId="0" fontId="16" fillId="0" borderId="3" xfId="0" applyFont="1" applyBorder="1" applyAlignment="1">
      <alignment horizontal="center" vertical="center"/>
    </xf>
    <xf numFmtId="0" fontId="14" fillId="0" borderId="9" xfId="0" applyFont="1" applyBorder="1" applyAlignment="1"/>
    <xf numFmtId="0" fontId="14" fillId="0" borderId="6" xfId="0" applyFont="1" applyBorder="1" applyAlignment="1"/>
    <xf numFmtId="0" fontId="16" fillId="0" borderId="3"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 xfId="0" applyNumberFormat="1" applyFont="1" applyBorder="1" applyAlignment="1">
      <alignment horizontal="center" vertical="center" wrapText="1"/>
    </xf>
    <xf numFmtId="0" fontId="16" fillId="5" borderId="3"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6" xfId="0" applyFont="1" applyFill="1" applyBorder="1" applyAlignment="1">
      <alignment horizontal="center" vertical="top" wrapText="1"/>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6" fillId="4" borderId="1" xfId="0" applyFont="1" applyFill="1" applyBorder="1" applyAlignment="1">
      <alignment horizontal="center" wrapText="1"/>
    </xf>
    <xf numFmtId="0" fontId="14" fillId="0" borderId="9" xfId="0" applyFont="1" applyBorder="1" applyAlignment="1">
      <alignment horizontal="center" wrapText="1"/>
    </xf>
    <xf numFmtId="0" fontId="14" fillId="0" borderId="6" xfId="0" applyFont="1" applyBorder="1" applyAlignment="1">
      <alignment horizontal="center" wrapText="1"/>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0" fillId="0" borderId="9" xfId="0" applyBorder="1" applyAlignment="1">
      <alignment horizontal="center" vertical="top" wrapText="1"/>
    </xf>
    <xf numFmtId="0" fontId="0" fillId="0" borderId="6" xfId="0" applyBorder="1" applyAlignment="1">
      <alignment horizontal="center" vertical="top" wrapText="1"/>
    </xf>
    <xf numFmtId="0" fontId="22" fillId="0" borderId="1"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16" fillId="0" borderId="1" xfId="0" applyFont="1" applyBorder="1" applyAlignment="1">
      <alignment horizontal="center" vertical="center"/>
    </xf>
    <xf numFmtId="0" fontId="9" fillId="0" borderId="1" xfId="0" applyFont="1" applyBorder="1" applyAlignment="1">
      <alignment horizontal="center" vertical="center"/>
    </xf>
    <xf numFmtId="0" fontId="0" fillId="0" borderId="9" xfId="0" applyBorder="1" applyAlignment="1">
      <alignment wrapText="1"/>
    </xf>
    <xf numFmtId="0" fontId="0" fillId="0" borderId="6" xfId="0" applyBorder="1" applyAlignment="1">
      <alignment wrapText="1"/>
    </xf>
    <xf numFmtId="0" fontId="8" fillId="0" borderId="0" xfId="0" applyFont="1" applyFill="1" applyBorder="1" applyAlignment="1">
      <alignment horizontal="center"/>
    </xf>
    <xf numFmtId="0" fontId="16" fillId="4" borderId="3" xfId="0" applyFont="1" applyFill="1" applyBorder="1" applyAlignment="1">
      <alignment horizontal="center" vertical="top" wrapText="1"/>
    </xf>
    <xf numFmtId="0" fontId="16" fillId="4" borderId="9" xfId="0" applyFont="1" applyFill="1" applyBorder="1" applyAlignment="1">
      <alignment horizontal="center" vertical="top" wrapText="1"/>
    </xf>
    <xf numFmtId="0" fontId="16" fillId="4" borderId="6" xfId="0" applyFont="1" applyFill="1" applyBorder="1" applyAlignment="1">
      <alignment horizontal="center" vertical="top" wrapText="1"/>
    </xf>
    <xf numFmtId="0" fontId="24" fillId="0" borderId="1" xfId="0" applyFont="1" applyBorder="1" applyAlignment="1">
      <alignment vertical="center" wrapText="1"/>
    </xf>
    <xf numFmtId="0" fontId="13" fillId="0" borderId="0" xfId="0" applyFont="1" applyFill="1" applyAlignment="1">
      <alignment horizontal="center" vertical="top" wrapText="1"/>
    </xf>
    <xf numFmtId="0" fontId="2" fillId="0" borderId="0" xfId="0" applyFont="1" applyFill="1" applyAlignment="1">
      <alignment horizontal="center" wrapText="1"/>
    </xf>
    <xf numFmtId="0" fontId="0" fillId="0" borderId="0" xfId="0" applyAlignment="1">
      <alignment horizontal="center" wrapText="1"/>
    </xf>
    <xf numFmtId="0" fontId="0" fillId="0" borderId="0" xfId="0" applyAlignment="1"/>
  </cellXfs>
  <cellStyles count="6">
    <cellStyle name="Обычный" xfId="0" builtinId="0"/>
    <cellStyle name="Обычный 2" xfId="1"/>
    <cellStyle name="Обычный 3" xfId="2"/>
    <cellStyle name="Обычный_Лист1" xfId="4"/>
    <cellStyle name="Обычный_ПРИЛОЖЕНИЕ №3, № 4 предельные объемы 2016" xfId="5"/>
    <cellStyle name="Обычный_Сулимова МП за 1 полугодие2016"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J123"/>
  <sheetViews>
    <sheetView view="pageLayout" topLeftCell="A10" zoomScale="76" zoomScaleNormal="82" zoomScaleSheetLayoutView="82" zoomScalePageLayoutView="76" workbookViewId="0">
      <selection activeCell="H7" sqref="H7"/>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2" spans="1:9" ht="18.75">
      <c r="A2" s="10"/>
      <c r="B2" s="10"/>
      <c r="C2" s="11" t="s">
        <v>22</v>
      </c>
      <c r="D2" s="10"/>
      <c r="E2" s="10"/>
      <c r="F2" s="10"/>
      <c r="G2" s="10"/>
      <c r="H2" s="10"/>
      <c r="I2" s="10"/>
    </row>
    <row r="3" spans="1:9">
      <c r="A3" s="10"/>
      <c r="B3" s="10"/>
      <c r="C3" s="10"/>
      <c r="D3" s="10"/>
      <c r="E3" s="10"/>
      <c r="F3" s="10"/>
      <c r="G3" s="10"/>
      <c r="H3" s="10"/>
      <c r="I3" s="10"/>
    </row>
    <row r="4" spans="1:9" ht="21" customHeight="1">
      <c r="A4" s="212" t="s">
        <v>147</v>
      </c>
      <c r="B4" s="212"/>
      <c r="C4" s="212"/>
      <c r="D4" s="212"/>
      <c r="E4" s="212"/>
      <c r="F4" s="212"/>
      <c r="G4" s="212"/>
      <c r="H4" s="213"/>
      <c r="I4" s="213"/>
    </row>
    <row r="5" spans="1:9">
      <c r="A5" s="12"/>
      <c r="B5" s="12"/>
      <c r="C5" s="12"/>
      <c r="D5" s="12"/>
      <c r="E5" s="12"/>
      <c r="F5" s="12"/>
      <c r="G5" s="12"/>
      <c r="H5" s="12"/>
      <c r="I5" s="12" t="s">
        <v>8</v>
      </c>
    </row>
    <row r="6" spans="1:9">
      <c r="A6" s="209" t="s">
        <v>11</v>
      </c>
      <c r="B6" s="211" t="s">
        <v>308</v>
      </c>
      <c r="C6" s="211" t="s">
        <v>309</v>
      </c>
      <c r="D6" s="29" t="s">
        <v>24</v>
      </c>
      <c r="E6" s="29"/>
      <c r="F6" s="29"/>
      <c r="G6" s="214" t="s">
        <v>333</v>
      </c>
      <c r="H6" s="215"/>
      <c r="I6" s="216"/>
    </row>
    <row r="7" spans="1:9" s="2" customFormat="1" ht="51">
      <c r="A7" s="210"/>
      <c r="B7" s="210"/>
      <c r="C7" s="210"/>
      <c r="D7" s="44" t="s">
        <v>23</v>
      </c>
      <c r="E7" s="44" t="s">
        <v>12</v>
      </c>
      <c r="F7" s="22" t="s">
        <v>13</v>
      </c>
      <c r="G7" s="62" t="s">
        <v>331</v>
      </c>
      <c r="H7" s="62" t="s">
        <v>332</v>
      </c>
      <c r="I7" s="44" t="s">
        <v>14</v>
      </c>
    </row>
    <row r="8" spans="1:9" s="3" customFormat="1">
      <c r="A8" s="14">
        <v>1</v>
      </c>
      <c r="B8" s="14">
        <v>2</v>
      </c>
      <c r="C8" s="14">
        <v>3</v>
      </c>
      <c r="D8" s="14">
        <v>4</v>
      </c>
      <c r="E8" s="14">
        <v>5</v>
      </c>
      <c r="F8" s="14">
        <v>6</v>
      </c>
      <c r="G8" s="14">
        <v>7</v>
      </c>
      <c r="H8" s="14">
        <v>8</v>
      </c>
      <c r="I8" s="14">
        <v>9</v>
      </c>
    </row>
    <row r="9" spans="1:9" s="4" customFormat="1" ht="21" customHeight="1">
      <c r="A9" s="30"/>
      <c r="B9" s="180" t="s">
        <v>109</v>
      </c>
      <c r="C9" s="180"/>
      <c r="D9" s="180"/>
      <c r="E9" s="180"/>
      <c r="F9" s="180"/>
      <c r="G9" s="181">
        <f>G10+G23+G31+G49+G54+G59+G77+G84+G90+G97+G103+G107+G117+G120</f>
        <v>872381.20000000007</v>
      </c>
      <c r="H9" s="181">
        <f t="shared" ref="H9:I9" si="0">H10+H23+H31+H49+H54+H59+H77+H84+H90+H97+H103+H107+H117+H120</f>
        <v>946210.69000000006</v>
      </c>
      <c r="I9" s="181">
        <f t="shared" si="0"/>
        <v>913460.37999999989</v>
      </c>
    </row>
    <row r="10" spans="1:9" s="4" customFormat="1" ht="79.5" customHeight="1">
      <c r="A10" s="88">
        <v>1</v>
      </c>
      <c r="B10" s="89" t="s">
        <v>148</v>
      </c>
      <c r="C10" s="207" t="s">
        <v>482</v>
      </c>
      <c r="D10" s="130" t="s">
        <v>110</v>
      </c>
      <c r="E10" s="31"/>
      <c r="F10" s="31"/>
      <c r="G10" s="98">
        <f>G11+G19+G21</f>
        <v>370255.32000000007</v>
      </c>
      <c r="H10" s="98">
        <f>H11+H19+H21</f>
        <v>392532.55</v>
      </c>
      <c r="I10" s="98">
        <f>I11+I19+I21</f>
        <v>388106.88</v>
      </c>
    </row>
    <row r="11" spans="1:9" s="4" customFormat="1" ht="27" customHeight="1">
      <c r="A11" s="172" t="s">
        <v>1</v>
      </c>
      <c r="B11" s="173" t="s">
        <v>149</v>
      </c>
      <c r="C11" s="174" t="s">
        <v>159</v>
      </c>
      <c r="D11" s="125" t="s">
        <v>110</v>
      </c>
      <c r="E11" s="125" t="s">
        <v>111</v>
      </c>
      <c r="F11" s="45"/>
      <c r="G11" s="179">
        <f>G12+G13+G14+G15+G16+G17+G18</f>
        <v>350980.92000000004</v>
      </c>
      <c r="H11" s="179">
        <f t="shared" ref="H11:I11" si="1">H12+H13+H14+H15+H16+H17+H18</f>
        <v>373326.55</v>
      </c>
      <c r="I11" s="179">
        <f t="shared" si="1"/>
        <v>368964.8</v>
      </c>
    </row>
    <row r="12" spans="1:9" s="4" customFormat="1" ht="54" customHeight="1">
      <c r="A12" s="175" t="s">
        <v>15</v>
      </c>
      <c r="B12" s="176" t="s">
        <v>150</v>
      </c>
      <c r="C12" s="177" t="s">
        <v>159</v>
      </c>
      <c r="D12" s="124" t="s">
        <v>110</v>
      </c>
      <c r="E12" s="124" t="s">
        <v>111</v>
      </c>
      <c r="F12" s="124" t="s">
        <v>393</v>
      </c>
      <c r="G12" s="178">
        <v>133904.73000000001</v>
      </c>
      <c r="H12" s="178">
        <v>130346.4</v>
      </c>
      <c r="I12" s="178">
        <v>129219.8</v>
      </c>
    </row>
    <row r="13" spans="1:9" ht="186.75" customHeight="1">
      <c r="A13" s="175" t="s">
        <v>17</v>
      </c>
      <c r="B13" s="176" t="s">
        <v>151</v>
      </c>
      <c r="C13" s="177" t="s">
        <v>159</v>
      </c>
      <c r="D13" s="124" t="s">
        <v>110</v>
      </c>
      <c r="E13" s="124" t="s">
        <v>111</v>
      </c>
      <c r="F13" s="124" t="s">
        <v>394</v>
      </c>
      <c r="G13" s="178">
        <v>156500.92000000001</v>
      </c>
      <c r="H13" s="178">
        <v>178984.81</v>
      </c>
      <c r="I13" s="178">
        <v>175947.63</v>
      </c>
    </row>
    <row r="14" spans="1:9" ht="117.75" customHeight="1">
      <c r="A14" s="175" t="s">
        <v>18</v>
      </c>
      <c r="B14" s="176" t="s">
        <v>152</v>
      </c>
      <c r="C14" s="177" t="s">
        <v>305</v>
      </c>
      <c r="D14" s="124" t="s">
        <v>110</v>
      </c>
      <c r="E14" s="124" t="s">
        <v>111</v>
      </c>
      <c r="F14" s="124" t="s">
        <v>396</v>
      </c>
      <c r="G14" s="178">
        <v>51539.73</v>
      </c>
      <c r="H14" s="178">
        <v>53213.66</v>
      </c>
      <c r="I14" s="178">
        <v>53045.82</v>
      </c>
    </row>
    <row r="15" spans="1:9" ht="54" customHeight="1">
      <c r="A15" s="175" t="s">
        <v>56</v>
      </c>
      <c r="B15" s="176" t="s">
        <v>153</v>
      </c>
      <c r="C15" s="177" t="s">
        <v>159</v>
      </c>
      <c r="D15" s="124" t="s">
        <v>110</v>
      </c>
      <c r="E15" s="124" t="s">
        <v>111</v>
      </c>
      <c r="F15" s="124" t="s">
        <v>397</v>
      </c>
      <c r="G15" s="178">
        <v>7807.55</v>
      </c>
      <c r="H15" s="178">
        <v>9695.43</v>
      </c>
      <c r="I15" s="178">
        <v>9695.43</v>
      </c>
    </row>
    <row r="16" spans="1:9" ht="82.5" customHeight="1">
      <c r="A16" s="175" t="s">
        <v>57</v>
      </c>
      <c r="B16" s="176" t="s">
        <v>154</v>
      </c>
      <c r="C16" s="177" t="s">
        <v>159</v>
      </c>
      <c r="D16" s="124" t="s">
        <v>110</v>
      </c>
      <c r="E16" s="124" t="s">
        <v>111</v>
      </c>
      <c r="F16" s="124" t="s">
        <v>398</v>
      </c>
      <c r="G16" s="178">
        <v>680.4</v>
      </c>
      <c r="H16" s="178">
        <v>622.97</v>
      </c>
      <c r="I16" s="178">
        <v>603.19000000000005</v>
      </c>
    </row>
    <row r="17" spans="1:9" ht="29.25" customHeight="1">
      <c r="A17" s="175" t="s">
        <v>286</v>
      </c>
      <c r="B17" s="176" t="s">
        <v>399</v>
      </c>
      <c r="C17" s="177" t="s">
        <v>159</v>
      </c>
      <c r="D17" s="124" t="s">
        <v>110</v>
      </c>
      <c r="E17" s="124" t="s">
        <v>111</v>
      </c>
      <c r="F17" s="124" t="s">
        <v>400</v>
      </c>
      <c r="G17" s="178">
        <v>461.46</v>
      </c>
      <c r="H17" s="178">
        <v>461.46</v>
      </c>
      <c r="I17" s="178">
        <v>451.11</v>
      </c>
    </row>
    <row r="18" spans="1:9" ht="16.5" customHeight="1">
      <c r="A18" s="175" t="s">
        <v>287</v>
      </c>
      <c r="B18" s="176" t="s">
        <v>288</v>
      </c>
      <c r="C18" s="177" t="s">
        <v>159</v>
      </c>
      <c r="D18" s="124" t="s">
        <v>110</v>
      </c>
      <c r="E18" s="124" t="s">
        <v>111</v>
      </c>
      <c r="F18" s="124" t="s">
        <v>401</v>
      </c>
      <c r="G18" s="178">
        <v>86.13</v>
      </c>
      <c r="H18" s="178">
        <v>1.82</v>
      </c>
      <c r="I18" s="178">
        <v>1.82</v>
      </c>
    </row>
    <row r="19" spans="1:9" ht="25.5">
      <c r="A19" s="172" t="s">
        <v>2</v>
      </c>
      <c r="B19" s="173" t="s">
        <v>155</v>
      </c>
      <c r="C19" s="174" t="s">
        <v>159</v>
      </c>
      <c r="D19" s="125" t="s">
        <v>110</v>
      </c>
      <c r="E19" s="125" t="s">
        <v>112</v>
      </c>
      <c r="F19" s="45"/>
      <c r="G19" s="179">
        <f>G20</f>
        <v>2651.62</v>
      </c>
      <c r="H19" s="179">
        <f>H20</f>
        <v>2491.5500000000002</v>
      </c>
      <c r="I19" s="179">
        <f>I20</f>
        <v>2462.77</v>
      </c>
    </row>
    <row r="20" spans="1:9" ht="40.5" customHeight="1">
      <c r="A20" s="175" t="s">
        <v>3</v>
      </c>
      <c r="B20" s="176" t="s">
        <v>156</v>
      </c>
      <c r="C20" s="177" t="s">
        <v>159</v>
      </c>
      <c r="D20" s="124" t="s">
        <v>110</v>
      </c>
      <c r="E20" s="124" t="s">
        <v>112</v>
      </c>
      <c r="F20" s="124" t="s">
        <v>402</v>
      </c>
      <c r="G20" s="178">
        <v>2651.62</v>
      </c>
      <c r="H20" s="178">
        <v>2491.5500000000002</v>
      </c>
      <c r="I20" s="178">
        <v>2462.77</v>
      </c>
    </row>
    <row r="21" spans="1:9" ht="40.5" customHeight="1">
      <c r="A21" s="172" t="s">
        <v>35</v>
      </c>
      <c r="B21" s="173" t="s">
        <v>157</v>
      </c>
      <c r="C21" s="174" t="s">
        <v>159</v>
      </c>
      <c r="D21" s="125" t="s">
        <v>110</v>
      </c>
      <c r="E21" s="125" t="s">
        <v>113</v>
      </c>
      <c r="F21" s="45"/>
      <c r="G21" s="179">
        <f>G22</f>
        <v>16622.78</v>
      </c>
      <c r="H21" s="179">
        <f>H22</f>
        <v>16714.45</v>
      </c>
      <c r="I21" s="179">
        <f>I22</f>
        <v>16679.310000000001</v>
      </c>
    </row>
    <row r="22" spans="1:9" ht="70.5" customHeight="1">
      <c r="A22" s="175" t="s">
        <v>16</v>
      </c>
      <c r="B22" s="176" t="s">
        <v>158</v>
      </c>
      <c r="C22" s="177" t="s">
        <v>159</v>
      </c>
      <c r="D22" s="124" t="s">
        <v>110</v>
      </c>
      <c r="E22" s="124" t="s">
        <v>113</v>
      </c>
      <c r="F22" s="124" t="s">
        <v>403</v>
      </c>
      <c r="G22" s="178">
        <v>16622.78</v>
      </c>
      <c r="H22" s="178">
        <v>16714.45</v>
      </c>
      <c r="I22" s="178">
        <v>16679.310000000001</v>
      </c>
    </row>
    <row r="23" spans="1:9" ht="39.75" customHeight="1">
      <c r="A23" s="88" t="s">
        <v>36</v>
      </c>
      <c r="B23" s="89" t="s">
        <v>124</v>
      </c>
      <c r="C23" s="89" t="s">
        <v>395</v>
      </c>
      <c r="D23" s="130" t="s">
        <v>114</v>
      </c>
      <c r="E23" s="32"/>
      <c r="F23" s="32"/>
      <c r="G23" s="98">
        <f>G24+G29</f>
        <v>126202.49</v>
      </c>
      <c r="H23" s="98">
        <f>H24+H29</f>
        <v>128160.4</v>
      </c>
      <c r="I23" s="98">
        <f>I24+I29</f>
        <v>127617.48</v>
      </c>
    </row>
    <row r="24" spans="1:9" ht="27" customHeight="1">
      <c r="A24" s="105" t="s">
        <v>58</v>
      </c>
      <c r="B24" s="92" t="s">
        <v>125</v>
      </c>
      <c r="C24" s="104" t="s">
        <v>160</v>
      </c>
      <c r="D24" s="124" t="s">
        <v>114</v>
      </c>
      <c r="E24" s="105">
        <v>1</v>
      </c>
      <c r="F24" s="105"/>
      <c r="G24" s="126">
        <f>G25+G26+G27+G28</f>
        <v>121853.57</v>
      </c>
      <c r="H24" s="126">
        <f t="shared" ref="H24:I24" si="2">H25+H26+H27+H28</f>
        <v>123654.32999999999</v>
      </c>
      <c r="I24" s="126">
        <f t="shared" si="2"/>
        <v>123113.53</v>
      </c>
    </row>
    <row r="25" spans="1:9" ht="40.5" customHeight="1">
      <c r="A25" s="103" t="s">
        <v>4</v>
      </c>
      <c r="B25" s="19" t="s">
        <v>161</v>
      </c>
      <c r="C25" s="22" t="s">
        <v>160</v>
      </c>
      <c r="D25" s="124" t="s">
        <v>114</v>
      </c>
      <c r="E25" s="103">
        <v>1</v>
      </c>
      <c r="F25" s="103" t="s">
        <v>349</v>
      </c>
      <c r="G25" s="68">
        <v>4361.33</v>
      </c>
      <c r="H25" s="68">
        <v>4661.33</v>
      </c>
      <c r="I25" s="68">
        <v>4661.33</v>
      </c>
    </row>
    <row r="26" spans="1:9" ht="51" customHeight="1">
      <c r="A26" s="103" t="s">
        <v>5</v>
      </c>
      <c r="B26" s="19" t="s">
        <v>162</v>
      </c>
      <c r="C26" s="22" t="s">
        <v>160</v>
      </c>
      <c r="D26" s="124" t="s">
        <v>114</v>
      </c>
      <c r="E26" s="103">
        <v>1</v>
      </c>
      <c r="F26" s="103" t="s">
        <v>350</v>
      </c>
      <c r="G26" s="68">
        <v>104721.85</v>
      </c>
      <c r="H26" s="68">
        <v>106314.18</v>
      </c>
      <c r="I26" s="68">
        <v>105795.18</v>
      </c>
    </row>
    <row r="27" spans="1:9" ht="40.5" customHeight="1">
      <c r="A27" s="103" t="s">
        <v>59</v>
      </c>
      <c r="B27" s="19" t="s">
        <v>163</v>
      </c>
      <c r="C27" s="22" t="s">
        <v>160</v>
      </c>
      <c r="D27" s="124" t="s">
        <v>114</v>
      </c>
      <c r="E27" s="103">
        <v>1</v>
      </c>
      <c r="F27" s="103" t="s">
        <v>351</v>
      </c>
      <c r="G27" s="68">
        <v>11803.07</v>
      </c>
      <c r="H27" s="68">
        <v>11833.07</v>
      </c>
      <c r="I27" s="68">
        <v>11811.27</v>
      </c>
    </row>
    <row r="28" spans="1:9" ht="42.75" customHeight="1">
      <c r="A28" s="103" t="s">
        <v>60</v>
      </c>
      <c r="B28" s="19" t="s">
        <v>164</v>
      </c>
      <c r="C28" s="22" t="s">
        <v>160</v>
      </c>
      <c r="D28" s="124" t="s">
        <v>114</v>
      </c>
      <c r="E28" s="103">
        <v>1</v>
      </c>
      <c r="F28" s="103" t="s">
        <v>352</v>
      </c>
      <c r="G28" s="68">
        <v>967.32</v>
      </c>
      <c r="H28" s="68">
        <v>845.75</v>
      </c>
      <c r="I28" s="68">
        <v>845.75</v>
      </c>
    </row>
    <row r="29" spans="1:9" ht="39.75" customHeight="1">
      <c r="A29" s="105" t="s">
        <v>61</v>
      </c>
      <c r="B29" s="92" t="s">
        <v>165</v>
      </c>
      <c r="C29" s="104" t="s">
        <v>160</v>
      </c>
      <c r="D29" s="124" t="s">
        <v>114</v>
      </c>
      <c r="E29" s="105">
        <v>2</v>
      </c>
      <c r="F29" s="33"/>
      <c r="G29" s="126">
        <f>G30</f>
        <v>4348.92</v>
      </c>
      <c r="H29" s="126">
        <f>H30</f>
        <v>4506.07</v>
      </c>
      <c r="I29" s="126">
        <f>I30</f>
        <v>4503.95</v>
      </c>
    </row>
    <row r="30" spans="1:9" ht="40.5" customHeight="1">
      <c r="A30" s="103" t="s">
        <v>6</v>
      </c>
      <c r="B30" s="19" t="s">
        <v>166</v>
      </c>
      <c r="C30" s="22" t="s">
        <v>160</v>
      </c>
      <c r="D30" s="124" t="s">
        <v>114</v>
      </c>
      <c r="E30" s="103">
        <v>2</v>
      </c>
      <c r="F30" s="103" t="s">
        <v>353</v>
      </c>
      <c r="G30" s="68">
        <v>4348.92</v>
      </c>
      <c r="H30" s="68">
        <v>4506.07</v>
      </c>
      <c r="I30" s="68">
        <v>4503.95</v>
      </c>
    </row>
    <row r="31" spans="1:9" ht="285" customHeight="1">
      <c r="A31" s="88" t="s">
        <v>37</v>
      </c>
      <c r="B31" s="89" t="s">
        <v>167</v>
      </c>
      <c r="C31" s="89" t="s">
        <v>329</v>
      </c>
      <c r="D31" s="130" t="s">
        <v>115</v>
      </c>
      <c r="E31" s="32"/>
      <c r="F31" s="32"/>
      <c r="G31" s="98">
        <f>G32+G34+G43+G46</f>
        <v>84415.07</v>
      </c>
      <c r="H31" s="98">
        <f t="shared" ref="H31:I31" si="3">H32+H34+H43+H46</f>
        <v>91441.139999999985</v>
      </c>
      <c r="I31" s="98">
        <f t="shared" si="3"/>
        <v>82471.889999999985</v>
      </c>
    </row>
    <row r="32" spans="1:9" ht="38.25" customHeight="1">
      <c r="A32" s="167" t="s">
        <v>64</v>
      </c>
      <c r="B32" s="92" t="s">
        <v>168</v>
      </c>
      <c r="C32" s="166" t="s">
        <v>328</v>
      </c>
      <c r="D32" s="125" t="s">
        <v>115</v>
      </c>
      <c r="E32" s="33"/>
      <c r="F32" s="33"/>
      <c r="G32" s="126">
        <f>G33</f>
        <v>214.07</v>
      </c>
      <c r="H32" s="126">
        <f>H33</f>
        <v>188.15</v>
      </c>
      <c r="I32" s="126">
        <f>I33</f>
        <v>183.86</v>
      </c>
    </row>
    <row r="33" spans="1:9" ht="48" customHeight="1">
      <c r="A33" s="165" t="s">
        <v>44</v>
      </c>
      <c r="B33" s="19" t="s">
        <v>65</v>
      </c>
      <c r="C33" s="22" t="s">
        <v>327</v>
      </c>
      <c r="D33" s="124" t="s">
        <v>115</v>
      </c>
      <c r="E33" s="165">
        <v>1</v>
      </c>
      <c r="F33" s="165" t="s">
        <v>385</v>
      </c>
      <c r="G33" s="68">
        <v>214.07</v>
      </c>
      <c r="H33" s="68">
        <v>188.15</v>
      </c>
      <c r="I33" s="68">
        <v>183.86</v>
      </c>
    </row>
    <row r="34" spans="1:9" ht="27.75" customHeight="1">
      <c r="A34" s="171" t="s">
        <v>66</v>
      </c>
      <c r="B34" s="92" t="s">
        <v>169</v>
      </c>
      <c r="C34" s="170" t="s">
        <v>200</v>
      </c>
      <c r="D34" s="125" t="s">
        <v>115</v>
      </c>
      <c r="E34" s="171">
        <v>2</v>
      </c>
      <c r="F34" s="168"/>
      <c r="G34" s="126">
        <f>G35+G36+G37+G38+G39+G40+G41+G42</f>
        <v>34415.990000000005</v>
      </c>
      <c r="H34" s="126">
        <f t="shared" ref="H34:I34" si="4">H35+H36+H37+H38+H39+H40+H41+H42</f>
        <v>39275.949999999997</v>
      </c>
      <c r="I34" s="126">
        <f t="shared" si="4"/>
        <v>30843.309999999998</v>
      </c>
    </row>
    <row r="35" spans="1:9" ht="18" customHeight="1">
      <c r="A35" s="168" t="s">
        <v>45</v>
      </c>
      <c r="B35" s="19" t="s">
        <v>170</v>
      </c>
      <c r="C35" s="22" t="s">
        <v>200</v>
      </c>
      <c r="D35" s="124" t="s">
        <v>115</v>
      </c>
      <c r="E35" s="168">
        <v>2</v>
      </c>
      <c r="F35" s="168">
        <v>20510</v>
      </c>
      <c r="G35" s="68">
        <v>395.5</v>
      </c>
      <c r="H35" s="68">
        <v>504.29</v>
      </c>
      <c r="I35" s="68">
        <v>504.29</v>
      </c>
    </row>
    <row r="36" spans="1:9" ht="28.5" customHeight="1">
      <c r="A36" s="168" t="s">
        <v>67</v>
      </c>
      <c r="B36" s="19" t="s">
        <v>171</v>
      </c>
      <c r="C36" s="22" t="s">
        <v>200</v>
      </c>
      <c r="D36" s="124" t="s">
        <v>115</v>
      </c>
      <c r="E36" s="168">
        <v>2</v>
      </c>
      <c r="F36" s="168">
        <v>20520</v>
      </c>
      <c r="G36" s="68">
        <v>3040.97</v>
      </c>
      <c r="H36" s="68">
        <v>2699.64</v>
      </c>
      <c r="I36" s="68">
        <v>2699.59</v>
      </c>
    </row>
    <row r="37" spans="1:9" ht="18" customHeight="1">
      <c r="A37" s="168" t="s">
        <v>172</v>
      </c>
      <c r="B37" s="19" t="s">
        <v>173</v>
      </c>
      <c r="C37" s="22" t="s">
        <v>200</v>
      </c>
      <c r="D37" s="124" t="s">
        <v>115</v>
      </c>
      <c r="E37" s="168">
        <v>2</v>
      </c>
      <c r="F37" s="168">
        <v>20530</v>
      </c>
      <c r="G37" s="68">
        <v>10869.52</v>
      </c>
      <c r="H37" s="68">
        <v>10669.52</v>
      </c>
      <c r="I37" s="68">
        <v>9725.94</v>
      </c>
    </row>
    <row r="38" spans="1:9" ht="45" customHeight="1">
      <c r="A38" s="168" t="s">
        <v>174</v>
      </c>
      <c r="B38" s="19" t="s">
        <v>176</v>
      </c>
      <c r="C38" s="22" t="s">
        <v>200</v>
      </c>
      <c r="D38" s="124" t="s">
        <v>115</v>
      </c>
      <c r="E38" s="168">
        <v>2</v>
      </c>
      <c r="F38" s="168" t="s">
        <v>386</v>
      </c>
      <c r="G38" s="68">
        <v>8925.58</v>
      </c>
      <c r="H38" s="68">
        <v>12360.21</v>
      </c>
      <c r="I38" s="68">
        <v>4979.5200000000004</v>
      </c>
    </row>
    <row r="39" spans="1:9" ht="375" customHeight="1">
      <c r="A39" s="168" t="s">
        <v>175</v>
      </c>
      <c r="B39" s="19" t="s">
        <v>164</v>
      </c>
      <c r="C39" s="22" t="s">
        <v>200</v>
      </c>
      <c r="D39" s="124" t="s">
        <v>115</v>
      </c>
      <c r="E39" s="168">
        <v>2</v>
      </c>
      <c r="F39" s="168" t="s">
        <v>387</v>
      </c>
      <c r="G39" s="68">
        <v>10744.12</v>
      </c>
      <c r="H39" s="68">
        <v>11105.44</v>
      </c>
      <c r="I39" s="68">
        <v>10997.12</v>
      </c>
    </row>
    <row r="40" spans="1:9" ht="29.25" customHeight="1">
      <c r="A40" s="168" t="s">
        <v>271</v>
      </c>
      <c r="B40" s="19" t="s">
        <v>404</v>
      </c>
      <c r="C40" s="22" t="s">
        <v>200</v>
      </c>
      <c r="D40" s="124" t="s">
        <v>115</v>
      </c>
      <c r="E40" s="168">
        <v>2</v>
      </c>
      <c r="F40" s="168" t="s">
        <v>388</v>
      </c>
      <c r="G40" s="68">
        <v>0</v>
      </c>
      <c r="H40" s="68">
        <v>1558.76</v>
      </c>
      <c r="I40" s="68">
        <v>1558.76</v>
      </c>
    </row>
    <row r="41" spans="1:9" ht="29.25" customHeight="1">
      <c r="A41" s="168" t="s">
        <v>272</v>
      </c>
      <c r="B41" s="19" t="s">
        <v>313</v>
      </c>
      <c r="C41" s="22" t="s">
        <v>200</v>
      </c>
      <c r="D41" s="124" t="s">
        <v>115</v>
      </c>
      <c r="E41" s="168">
        <v>2</v>
      </c>
      <c r="F41" s="168" t="s">
        <v>389</v>
      </c>
      <c r="G41" s="68">
        <v>440.3</v>
      </c>
      <c r="H41" s="68">
        <v>377.59</v>
      </c>
      <c r="I41" s="68">
        <v>377.59</v>
      </c>
    </row>
    <row r="42" spans="1:9" ht="29.25" customHeight="1">
      <c r="A42" s="168" t="s">
        <v>390</v>
      </c>
      <c r="B42" s="19" t="s">
        <v>391</v>
      </c>
      <c r="C42" s="22" t="s">
        <v>200</v>
      </c>
      <c r="D42" s="124" t="s">
        <v>115</v>
      </c>
      <c r="E42" s="168">
        <v>2</v>
      </c>
      <c r="F42" s="168">
        <v>52690</v>
      </c>
      <c r="G42" s="68">
        <v>0</v>
      </c>
      <c r="H42" s="68">
        <v>0.5</v>
      </c>
      <c r="I42" s="68">
        <v>0.5</v>
      </c>
    </row>
    <row r="43" spans="1:9" ht="63" customHeight="1">
      <c r="A43" s="171" t="s">
        <v>68</v>
      </c>
      <c r="B43" s="92" t="s">
        <v>177</v>
      </c>
      <c r="C43" s="170" t="s">
        <v>306</v>
      </c>
      <c r="D43" s="125" t="s">
        <v>115</v>
      </c>
      <c r="E43" s="171">
        <v>3</v>
      </c>
      <c r="F43" s="33"/>
      <c r="G43" s="126">
        <f>G44+G45</f>
        <v>6083.2</v>
      </c>
      <c r="H43" s="126">
        <f>H44+H45</f>
        <v>6541.45</v>
      </c>
      <c r="I43" s="126">
        <f>I44+I45</f>
        <v>6505.1399999999994</v>
      </c>
    </row>
    <row r="44" spans="1:9" ht="42" customHeight="1">
      <c r="A44" s="168" t="s">
        <v>46</v>
      </c>
      <c r="B44" s="19" t="s">
        <v>72</v>
      </c>
      <c r="C44" s="22" t="s">
        <v>306</v>
      </c>
      <c r="D44" s="124" t="s">
        <v>115</v>
      </c>
      <c r="E44" s="168">
        <v>3</v>
      </c>
      <c r="F44" s="168">
        <v>20890</v>
      </c>
      <c r="G44" s="68">
        <v>50</v>
      </c>
      <c r="H44" s="68">
        <v>50</v>
      </c>
      <c r="I44" s="68">
        <v>35.700000000000003</v>
      </c>
    </row>
    <row r="45" spans="1:9" ht="27.75" customHeight="1">
      <c r="A45" s="168" t="s">
        <v>69</v>
      </c>
      <c r="B45" s="19" t="s">
        <v>74</v>
      </c>
      <c r="C45" s="22" t="s">
        <v>307</v>
      </c>
      <c r="D45" s="124" t="s">
        <v>115</v>
      </c>
      <c r="E45" s="168">
        <v>3</v>
      </c>
      <c r="F45" s="168">
        <v>11110</v>
      </c>
      <c r="G45" s="68">
        <v>6033.2</v>
      </c>
      <c r="H45" s="68">
        <v>6491.45</v>
      </c>
      <c r="I45" s="68">
        <v>6469.44</v>
      </c>
    </row>
    <row r="46" spans="1:9" ht="16.5" customHeight="1">
      <c r="A46" s="171" t="s">
        <v>70</v>
      </c>
      <c r="B46" s="92" t="s">
        <v>178</v>
      </c>
      <c r="C46" s="170" t="s">
        <v>200</v>
      </c>
      <c r="D46" s="125" t="s">
        <v>115</v>
      </c>
      <c r="E46" s="171">
        <v>4</v>
      </c>
      <c r="F46" s="33"/>
      <c r="G46" s="126">
        <f>G47+G48</f>
        <v>43701.81</v>
      </c>
      <c r="H46" s="126">
        <f>H47+H48</f>
        <v>45435.59</v>
      </c>
      <c r="I46" s="126">
        <f>I47+I48</f>
        <v>44939.579999999994</v>
      </c>
    </row>
    <row r="47" spans="1:9" ht="52.5" customHeight="1">
      <c r="A47" s="168" t="s">
        <v>71</v>
      </c>
      <c r="B47" s="19" t="s">
        <v>179</v>
      </c>
      <c r="C47" s="22" t="s">
        <v>200</v>
      </c>
      <c r="D47" s="124" t="s">
        <v>115</v>
      </c>
      <c r="E47" s="168">
        <v>4</v>
      </c>
      <c r="F47" s="168" t="s">
        <v>392</v>
      </c>
      <c r="G47" s="68">
        <v>43401.81</v>
      </c>
      <c r="H47" s="68">
        <v>45203.57</v>
      </c>
      <c r="I47" s="68">
        <v>44759.09</v>
      </c>
    </row>
    <row r="48" spans="1:9" ht="15" customHeight="1">
      <c r="A48" s="168" t="s">
        <v>73</v>
      </c>
      <c r="B48" s="19" t="s">
        <v>180</v>
      </c>
      <c r="C48" s="22" t="s">
        <v>200</v>
      </c>
      <c r="D48" s="124" t="s">
        <v>115</v>
      </c>
      <c r="E48" s="168">
        <v>4</v>
      </c>
      <c r="F48" s="168">
        <v>20560</v>
      </c>
      <c r="G48" s="68">
        <v>300</v>
      </c>
      <c r="H48" s="68">
        <v>232.02</v>
      </c>
      <c r="I48" s="68">
        <v>180.49</v>
      </c>
    </row>
    <row r="49" spans="1:9" ht="42.75" customHeight="1">
      <c r="A49" s="88" t="s">
        <v>38</v>
      </c>
      <c r="B49" s="89" t="s">
        <v>382</v>
      </c>
      <c r="C49" s="89" t="s">
        <v>383</v>
      </c>
      <c r="D49" s="130" t="s">
        <v>116</v>
      </c>
      <c r="E49" s="31"/>
      <c r="F49" s="31"/>
      <c r="G49" s="98">
        <f>G50+G52</f>
        <v>42056.05</v>
      </c>
      <c r="H49" s="98">
        <f t="shared" ref="H49:I49" si="5">H50+H52</f>
        <v>44168.67</v>
      </c>
      <c r="I49" s="98">
        <f t="shared" si="5"/>
        <v>44148.2</v>
      </c>
    </row>
    <row r="50" spans="1:9" ht="29.25" customHeight="1">
      <c r="A50" s="150" t="s">
        <v>75</v>
      </c>
      <c r="B50" s="92" t="s">
        <v>193</v>
      </c>
      <c r="C50" s="150" t="s">
        <v>192</v>
      </c>
      <c r="D50" s="149" t="s">
        <v>116</v>
      </c>
      <c r="E50" s="150">
        <v>2</v>
      </c>
      <c r="F50" s="43"/>
      <c r="G50" s="126">
        <f>G51</f>
        <v>28441.15</v>
      </c>
      <c r="H50" s="126">
        <f t="shared" ref="H50:I50" si="6">H51</f>
        <v>29965.15</v>
      </c>
      <c r="I50" s="126">
        <f t="shared" si="6"/>
        <v>29945.22</v>
      </c>
    </row>
    <row r="51" spans="1:9" ht="26.25" customHeight="1">
      <c r="A51" s="147" t="s">
        <v>47</v>
      </c>
      <c r="B51" s="19" t="s">
        <v>194</v>
      </c>
      <c r="C51" s="147" t="s">
        <v>192</v>
      </c>
      <c r="D51" s="124" t="s">
        <v>116</v>
      </c>
      <c r="E51" s="147">
        <v>2</v>
      </c>
      <c r="F51" s="147">
        <v>11110</v>
      </c>
      <c r="G51" s="68">
        <v>28441.15</v>
      </c>
      <c r="H51" s="68">
        <v>29965.15</v>
      </c>
      <c r="I51" s="68">
        <v>29945.22</v>
      </c>
    </row>
    <row r="52" spans="1:9" ht="28.5" customHeight="1">
      <c r="A52" s="150" t="s">
        <v>76</v>
      </c>
      <c r="B52" s="92" t="s">
        <v>195</v>
      </c>
      <c r="C52" s="150" t="s">
        <v>192</v>
      </c>
      <c r="D52" s="125" t="s">
        <v>116</v>
      </c>
      <c r="E52" s="150">
        <v>3</v>
      </c>
      <c r="F52" s="27"/>
      <c r="G52" s="126">
        <f>G53</f>
        <v>13614.9</v>
      </c>
      <c r="H52" s="126">
        <f>H53</f>
        <v>14203.52</v>
      </c>
      <c r="I52" s="126">
        <f>I53</f>
        <v>14202.98</v>
      </c>
    </row>
    <row r="53" spans="1:9" ht="57" customHeight="1">
      <c r="A53" s="34" t="s">
        <v>48</v>
      </c>
      <c r="B53" s="19" t="s">
        <v>196</v>
      </c>
      <c r="C53" s="147" t="s">
        <v>192</v>
      </c>
      <c r="D53" s="124" t="s">
        <v>116</v>
      </c>
      <c r="E53" s="147">
        <v>3</v>
      </c>
      <c r="F53" s="14" t="s">
        <v>384</v>
      </c>
      <c r="G53" s="68">
        <v>13614.9</v>
      </c>
      <c r="H53" s="68">
        <v>14203.52</v>
      </c>
      <c r="I53" s="68">
        <v>14202.98</v>
      </c>
    </row>
    <row r="54" spans="1:9" ht="40.5" customHeight="1">
      <c r="A54" s="88" t="s">
        <v>39</v>
      </c>
      <c r="B54" s="89" t="s">
        <v>137</v>
      </c>
      <c r="C54" s="163" t="s">
        <v>377</v>
      </c>
      <c r="D54" s="130" t="s">
        <v>117</v>
      </c>
      <c r="E54" s="31"/>
      <c r="F54" s="31"/>
      <c r="G54" s="98">
        <f>G55+G57</f>
        <v>13587.27</v>
      </c>
      <c r="H54" s="98">
        <f>H55+H57</f>
        <v>13935.78</v>
      </c>
      <c r="I54" s="98">
        <f>I55+I57</f>
        <v>13677.9</v>
      </c>
    </row>
    <row r="55" spans="1:9" ht="42.75" customHeight="1">
      <c r="A55" s="150" t="s">
        <v>77</v>
      </c>
      <c r="B55" s="92" t="s">
        <v>198</v>
      </c>
      <c r="C55" s="150" t="s">
        <v>197</v>
      </c>
      <c r="D55" s="125" t="s">
        <v>117</v>
      </c>
      <c r="E55" s="150">
        <v>1</v>
      </c>
      <c r="F55" s="43"/>
      <c r="G55" s="126">
        <f>G56</f>
        <v>3990</v>
      </c>
      <c r="H55" s="126">
        <f>H56</f>
        <v>4113.17</v>
      </c>
      <c r="I55" s="126">
        <f>I56</f>
        <v>3954.84</v>
      </c>
    </row>
    <row r="56" spans="1:9" ht="80.25" customHeight="1">
      <c r="A56" s="147" t="s">
        <v>49</v>
      </c>
      <c r="B56" s="19" t="s">
        <v>78</v>
      </c>
      <c r="C56" s="147" t="s">
        <v>197</v>
      </c>
      <c r="D56" s="124" t="s">
        <v>117</v>
      </c>
      <c r="E56" s="147">
        <v>1</v>
      </c>
      <c r="F56" s="14" t="s">
        <v>379</v>
      </c>
      <c r="G56" s="68">
        <v>3990</v>
      </c>
      <c r="H56" s="68">
        <v>4113.17</v>
      </c>
      <c r="I56" s="68">
        <v>3954.84</v>
      </c>
    </row>
    <row r="57" spans="1:9" ht="43.5" customHeight="1">
      <c r="A57" s="150" t="s">
        <v>79</v>
      </c>
      <c r="B57" s="92" t="s">
        <v>199</v>
      </c>
      <c r="C57" s="150" t="s">
        <v>197</v>
      </c>
      <c r="D57" s="125" t="s">
        <v>117</v>
      </c>
      <c r="E57" s="150">
        <v>2</v>
      </c>
      <c r="F57" s="148"/>
      <c r="G57" s="126">
        <f>G58</f>
        <v>9597.27</v>
      </c>
      <c r="H57" s="150">
        <f>H58</f>
        <v>9822.61</v>
      </c>
      <c r="I57" s="150">
        <f>I58</f>
        <v>9723.06</v>
      </c>
    </row>
    <row r="58" spans="1:9" ht="30.75" customHeight="1">
      <c r="A58" s="147" t="s">
        <v>50</v>
      </c>
      <c r="B58" s="19" t="s">
        <v>380</v>
      </c>
      <c r="C58" s="147" t="s">
        <v>378</v>
      </c>
      <c r="D58" s="124" t="s">
        <v>117</v>
      </c>
      <c r="E58" s="147">
        <v>2</v>
      </c>
      <c r="F58" s="147" t="s">
        <v>381</v>
      </c>
      <c r="G58" s="68">
        <v>9597.27</v>
      </c>
      <c r="H58" s="147">
        <v>9822.61</v>
      </c>
      <c r="I58" s="147">
        <v>9723.06</v>
      </c>
    </row>
    <row r="59" spans="1:9" ht="55.5" customHeight="1">
      <c r="A59" s="88" t="s">
        <v>80</v>
      </c>
      <c r="B59" s="152" t="s">
        <v>262</v>
      </c>
      <c r="C59" s="153" t="s">
        <v>322</v>
      </c>
      <c r="D59" s="153">
        <v>6</v>
      </c>
      <c r="E59" s="64"/>
      <c r="F59" s="64"/>
      <c r="G59" s="154">
        <f>G60+G65+G67+G69+G72</f>
        <v>140281.44</v>
      </c>
      <c r="H59" s="154">
        <f t="shared" ref="H59:I59" si="7">H60+H65+H67+H69+H72</f>
        <v>161406.88</v>
      </c>
      <c r="I59" s="154">
        <f t="shared" si="7"/>
        <v>153135.23000000001</v>
      </c>
    </row>
    <row r="60" spans="1:9" ht="41.25" customHeight="1">
      <c r="A60" s="151" t="s">
        <v>81</v>
      </c>
      <c r="B60" s="155" t="s">
        <v>263</v>
      </c>
      <c r="C60" s="156"/>
      <c r="D60" s="156">
        <v>6</v>
      </c>
      <c r="E60" s="156">
        <v>1</v>
      </c>
      <c r="F60" s="156"/>
      <c r="G60" s="157">
        <f>G61+G62+G63+G64</f>
        <v>385</v>
      </c>
      <c r="H60" s="157">
        <f>H61+H62+H63+H64</f>
        <v>105</v>
      </c>
      <c r="I60" s="157">
        <f>I61+I62+I63+I64</f>
        <v>105</v>
      </c>
    </row>
    <row r="61" spans="1:9" ht="60" customHeight="1">
      <c r="A61" s="17" t="s">
        <v>82</v>
      </c>
      <c r="B61" s="158" t="s">
        <v>201</v>
      </c>
      <c r="C61" s="159"/>
      <c r="D61" s="159">
        <v>6</v>
      </c>
      <c r="E61" s="159">
        <v>1</v>
      </c>
      <c r="F61" s="159">
        <v>20500</v>
      </c>
      <c r="G61" s="160">
        <v>30</v>
      </c>
      <c r="H61" s="160">
        <v>26.06</v>
      </c>
      <c r="I61" s="160">
        <v>26.06</v>
      </c>
    </row>
    <row r="62" spans="1:9" ht="30.75" customHeight="1">
      <c r="A62" s="17" t="s">
        <v>83</v>
      </c>
      <c r="B62" s="158" t="s">
        <v>84</v>
      </c>
      <c r="C62" s="159"/>
      <c r="D62" s="159">
        <v>6</v>
      </c>
      <c r="E62" s="159">
        <v>1</v>
      </c>
      <c r="F62" s="159">
        <v>60520</v>
      </c>
      <c r="G62" s="160">
        <v>300</v>
      </c>
      <c r="H62" s="160">
        <v>0</v>
      </c>
      <c r="I62" s="160">
        <v>0</v>
      </c>
    </row>
    <row r="63" spans="1:9" ht="33" customHeight="1">
      <c r="A63" s="17" t="s">
        <v>85</v>
      </c>
      <c r="B63" s="158" t="s">
        <v>34</v>
      </c>
      <c r="C63" s="159"/>
      <c r="D63" s="159">
        <v>6</v>
      </c>
      <c r="E63" s="159">
        <v>1</v>
      </c>
      <c r="F63" s="159">
        <v>20360</v>
      </c>
      <c r="G63" s="160">
        <v>55</v>
      </c>
      <c r="H63" s="160">
        <v>78.94</v>
      </c>
      <c r="I63" s="160">
        <v>78.94</v>
      </c>
    </row>
    <row r="64" spans="1:9" ht="30" customHeight="1">
      <c r="A64" s="17"/>
      <c r="B64" s="158" t="s">
        <v>314</v>
      </c>
      <c r="C64" s="159"/>
      <c r="D64" s="159">
        <v>6</v>
      </c>
      <c r="E64" s="159">
        <v>1</v>
      </c>
      <c r="F64" s="159"/>
      <c r="G64" s="160">
        <v>0</v>
      </c>
      <c r="H64" s="160">
        <v>0</v>
      </c>
      <c r="I64" s="160">
        <v>0</v>
      </c>
    </row>
    <row r="65" spans="1:9" ht="30.75" customHeight="1">
      <c r="A65" s="151" t="s">
        <v>86</v>
      </c>
      <c r="B65" s="155" t="s">
        <v>315</v>
      </c>
      <c r="C65" s="156"/>
      <c r="D65" s="156">
        <v>6</v>
      </c>
      <c r="E65" s="156">
        <v>2</v>
      </c>
      <c r="F65" s="156"/>
      <c r="G65" s="157">
        <f>G66</f>
        <v>20</v>
      </c>
      <c r="H65" s="157">
        <f t="shared" ref="H65:I65" si="8">H66</f>
        <v>54.91</v>
      </c>
      <c r="I65" s="157">
        <f t="shared" si="8"/>
        <v>54.91</v>
      </c>
    </row>
    <row r="66" spans="1:9" ht="49.5" customHeight="1">
      <c r="A66" s="17" t="s">
        <v>30</v>
      </c>
      <c r="B66" s="158" t="s">
        <v>264</v>
      </c>
      <c r="C66" s="159"/>
      <c r="D66" s="159">
        <v>6</v>
      </c>
      <c r="E66" s="159">
        <v>2</v>
      </c>
      <c r="F66" s="159">
        <v>20360</v>
      </c>
      <c r="G66" s="160">
        <v>20</v>
      </c>
      <c r="H66" s="160">
        <v>54.91</v>
      </c>
      <c r="I66" s="160">
        <v>54.91</v>
      </c>
    </row>
    <row r="67" spans="1:9" ht="40.5" customHeight="1">
      <c r="A67" s="151" t="s">
        <v>87</v>
      </c>
      <c r="B67" s="155" t="s">
        <v>316</v>
      </c>
      <c r="C67" s="156"/>
      <c r="D67" s="156">
        <v>6</v>
      </c>
      <c r="E67" s="156">
        <v>3</v>
      </c>
      <c r="F67" s="156"/>
      <c r="G67" s="157">
        <f>G68</f>
        <v>15</v>
      </c>
      <c r="H67" s="157">
        <f>H68</f>
        <v>15</v>
      </c>
      <c r="I67" s="157">
        <f>I68</f>
        <v>14.98</v>
      </c>
    </row>
    <row r="68" spans="1:9" ht="28.5" customHeight="1">
      <c r="A68" s="17" t="s">
        <v>88</v>
      </c>
      <c r="B68" s="161" t="s">
        <v>32</v>
      </c>
      <c r="C68" s="159"/>
      <c r="D68" s="159">
        <v>6</v>
      </c>
      <c r="E68" s="159">
        <v>3</v>
      </c>
      <c r="F68" s="159" t="s">
        <v>323</v>
      </c>
      <c r="G68" s="160">
        <v>15</v>
      </c>
      <c r="H68" s="160">
        <v>15</v>
      </c>
      <c r="I68" s="160">
        <v>14.98</v>
      </c>
    </row>
    <row r="69" spans="1:9" ht="82.5" customHeight="1">
      <c r="A69" s="151" t="s">
        <v>89</v>
      </c>
      <c r="B69" s="162" t="s">
        <v>317</v>
      </c>
      <c r="C69" s="156"/>
      <c r="D69" s="159">
        <v>6</v>
      </c>
      <c r="E69" s="159">
        <v>4</v>
      </c>
      <c r="F69" s="159"/>
      <c r="G69" s="157">
        <f>G70+G71</f>
        <v>12702.34</v>
      </c>
      <c r="H69" s="157">
        <f>H70+H71</f>
        <v>13351.62</v>
      </c>
      <c r="I69" s="157">
        <f>I70+I71</f>
        <v>13118.03</v>
      </c>
    </row>
    <row r="70" spans="1:9" ht="45" customHeight="1">
      <c r="A70" s="17" t="s">
        <v>90</v>
      </c>
      <c r="B70" s="161" t="s">
        <v>40</v>
      </c>
      <c r="C70" s="159"/>
      <c r="D70" s="159">
        <v>6</v>
      </c>
      <c r="E70" s="159">
        <v>4</v>
      </c>
      <c r="F70" s="159">
        <v>1110</v>
      </c>
      <c r="G70" s="160">
        <v>12502.34</v>
      </c>
      <c r="H70" s="160">
        <v>13351.62</v>
      </c>
      <c r="I70" s="160">
        <v>13118.03</v>
      </c>
    </row>
    <row r="71" spans="1:9" ht="43.5" customHeight="1">
      <c r="A71" s="17" t="s">
        <v>91</v>
      </c>
      <c r="B71" s="161" t="s">
        <v>318</v>
      </c>
      <c r="C71" s="159"/>
      <c r="D71" s="159">
        <v>6</v>
      </c>
      <c r="E71" s="159">
        <v>4</v>
      </c>
      <c r="F71" s="159">
        <v>20535</v>
      </c>
      <c r="G71" s="160">
        <v>200</v>
      </c>
      <c r="H71" s="160">
        <v>0</v>
      </c>
      <c r="I71" s="160">
        <v>0</v>
      </c>
    </row>
    <row r="72" spans="1:9" ht="31.5" customHeight="1">
      <c r="A72" s="151" t="s">
        <v>92</v>
      </c>
      <c r="B72" s="155" t="s">
        <v>319</v>
      </c>
      <c r="C72" s="156"/>
      <c r="D72" s="156">
        <v>6</v>
      </c>
      <c r="E72" s="156">
        <v>5</v>
      </c>
      <c r="F72" s="156"/>
      <c r="G72" s="157">
        <f>G73+G74+G75+G76</f>
        <v>127159.09999999999</v>
      </c>
      <c r="H72" s="157">
        <f>H73+H74+H75+H76</f>
        <v>147880.35</v>
      </c>
      <c r="I72" s="157">
        <f>I73+I74+I75+I76</f>
        <v>139842.31</v>
      </c>
    </row>
    <row r="73" spans="1:9" ht="30.75" customHeight="1">
      <c r="A73" s="17" t="s">
        <v>93</v>
      </c>
      <c r="B73" s="158" t="s">
        <v>41</v>
      </c>
      <c r="C73" s="159"/>
      <c r="D73" s="159">
        <v>6</v>
      </c>
      <c r="E73" s="159">
        <v>5</v>
      </c>
      <c r="F73" s="159" t="s">
        <v>324</v>
      </c>
      <c r="G73" s="160">
        <v>1727.13</v>
      </c>
      <c r="H73" s="160">
        <v>2283.91</v>
      </c>
      <c r="I73" s="160">
        <v>2266.2399999999998</v>
      </c>
    </row>
    <row r="74" spans="1:9" ht="28.5" customHeight="1">
      <c r="A74" s="14" t="s">
        <v>123</v>
      </c>
      <c r="B74" s="158" t="s">
        <v>203</v>
      </c>
      <c r="C74" s="159"/>
      <c r="D74" s="159">
        <v>6</v>
      </c>
      <c r="E74" s="159">
        <v>5</v>
      </c>
      <c r="F74" s="159" t="s">
        <v>324</v>
      </c>
      <c r="G74" s="160">
        <v>60114.7</v>
      </c>
      <c r="H74" s="160">
        <v>63525.23</v>
      </c>
      <c r="I74" s="160">
        <v>62729.63</v>
      </c>
    </row>
    <row r="75" spans="1:9" ht="28.5" customHeight="1">
      <c r="A75" s="17" t="s">
        <v>202</v>
      </c>
      <c r="B75" s="158" t="s">
        <v>204</v>
      </c>
      <c r="C75" s="65"/>
      <c r="D75" s="159">
        <v>6</v>
      </c>
      <c r="E75" s="159">
        <v>5</v>
      </c>
      <c r="F75" s="159">
        <v>11110</v>
      </c>
      <c r="G75" s="160">
        <v>59912.88</v>
      </c>
      <c r="H75" s="160">
        <v>67735.61</v>
      </c>
      <c r="I75" s="160">
        <v>66727.58</v>
      </c>
    </row>
    <row r="76" spans="1:9" ht="45" customHeight="1">
      <c r="A76" s="17" t="s">
        <v>206</v>
      </c>
      <c r="B76" s="158" t="s">
        <v>205</v>
      </c>
      <c r="C76" s="65"/>
      <c r="D76" s="159">
        <v>6</v>
      </c>
      <c r="E76" s="159">
        <v>5</v>
      </c>
      <c r="F76" s="159" t="s">
        <v>325</v>
      </c>
      <c r="G76" s="160">
        <v>5404.39</v>
      </c>
      <c r="H76" s="160">
        <v>14335.6</v>
      </c>
      <c r="I76" s="160">
        <v>8118.86</v>
      </c>
    </row>
    <row r="77" spans="1:9" ht="77.25" customHeight="1">
      <c r="A77" s="88" t="s">
        <v>94</v>
      </c>
      <c r="B77" s="89" t="s">
        <v>130</v>
      </c>
      <c r="C77" s="89" t="s">
        <v>341</v>
      </c>
      <c r="D77" s="90" t="s">
        <v>118</v>
      </c>
      <c r="E77" s="32"/>
      <c r="F77" s="32"/>
      <c r="G77" s="98">
        <f>G78+G80+G82</f>
        <v>989.83</v>
      </c>
      <c r="H77" s="98">
        <f>H78+H80+H82</f>
        <v>1815.04</v>
      </c>
      <c r="I77" s="98">
        <f>I78+I80+I82</f>
        <v>1815.04</v>
      </c>
    </row>
    <row r="78" spans="1:9" ht="32.25" customHeight="1">
      <c r="A78" s="91" t="s">
        <v>95</v>
      </c>
      <c r="B78" s="92" t="s">
        <v>181</v>
      </c>
      <c r="C78" s="93" t="s">
        <v>182</v>
      </c>
      <c r="D78" s="94" t="s">
        <v>118</v>
      </c>
      <c r="E78" s="91">
        <v>1</v>
      </c>
      <c r="F78" s="46"/>
      <c r="G78" s="95">
        <f>G79</f>
        <v>200</v>
      </c>
      <c r="H78" s="95">
        <f>H79</f>
        <v>200</v>
      </c>
      <c r="I78" s="95">
        <f>I79</f>
        <v>200</v>
      </c>
    </row>
    <row r="79" spans="1:9" ht="27.75" customHeight="1">
      <c r="A79" s="26" t="s">
        <v>96</v>
      </c>
      <c r="B79" s="87" t="s">
        <v>183</v>
      </c>
      <c r="C79" s="74" t="s">
        <v>182</v>
      </c>
      <c r="D79" s="48" t="s">
        <v>118</v>
      </c>
      <c r="E79" s="26">
        <v>1</v>
      </c>
      <c r="F79" s="26">
        <v>20372</v>
      </c>
      <c r="G79" s="49">
        <v>200</v>
      </c>
      <c r="H79" s="49">
        <v>200</v>
      </c>
      <c r="I79" s="49">
        <v>200</v>
      </c>
    </row>
    <row r="80" spans="1:9" ht="17.25" customHeight="1">
      <c r="A80" s="91" t="s">
        <v>119</v>
      </c>
      <c r="B80" s="92" t="s">
        <v>97</v>
      </c>
      <c r="C80" s="93" t="s">
        <v>342</v>
      </c>
      <c r="D80" s="94" t="s">
        <v>118</v>
      </c>
      <c r="E80" s="91">
        <v>2</v>
      </c>
      <c r="F80" s="91"/>
      <c r="G80" s="95">
        <f>G81</f>
        <v>240</v>
      </c>
      <c r="H80" s="95">
        <f t="shared" ref="H80:I82" si="9">H81</f>
        <v>240</v>
      </c>
      <c r="I80" s="95">
        <f t="shared" si="9"/>
        <v>240</v>
      </c>
    </row>
    <row r="81" spans="1:9" ht="29.25" customHeight="1">
      <c r="A81" s="26" t="s">
        <v>98</v>
      </c>
      <c r="B81" s="19" t="s">
        <v>99</v>
      </c>
      <c r="C81" s="74" t="s">
        <v>342</v>
      </c>
      <c r="D81" s="48" t="s">
        <v>118</v>
      </c>
      <c r="E81" s="26">
        <v>2</v>
      </c>
      <c r="F81" s="74">
        <v>20373</v>
      </c>
      <c r="G81" s="49">
        <v>240</v>
      </c>
      <c r="H81" s="49">
        <v>240</v>
      </c>
      <c r="I81" s="49">
        <v>240</v>
      </c>
    </row>
    <row r="82" spans="1:9" ht="41.25" customHeight="1">
      <c r="A82" s="91" t="s">
        <v>100</v>
      </c>
      <c r="B82" s="92" t="s">
        <v>184</v>
      </c>
      <c r="C82" s="93" t="s">
        <v>182</v>
      </c>
      <c r="D82" s="94" t="s">
        <v>118</v>
      </c>
      <c r="E82" s="91">
        <v>3</v>
      </c>
      <c r="F82" s="91"/>
      <c r="G82" s="95">
        <f>G83</f>
        <v>549.83000000000004</v>
      </c>
      <c r="H82" s="95">
        <f t="shared" si="9"/>
        <v>1375.04</v>
      </c>
      <c r="I82" s="95">
        <f t="shared" si="9"/>
        <v>1375.04</v>
      </c>
    </row>
    <row r="83" spans="1:9" ht="38.25" customHeight="1">
      <c r="A83" s="26" t="s">
        <v>101</v>
      </c>
      <c r="B83" s="19" t="s">
        <v>343</v>
      </c>
      <c r="C83" s="26" t="s">
        <v>120</v>
      </c>
      <c r="D83" s="96" t="s">
        <v>118</v>
      </c>
      <c r="E83" s="97">
        <v>3</v>
      </c>
      <c r="F83" s="74" t="s">
        <v>344</v>
      </c>
      <c r="G83" s="49">
        <v>549.83000000000004</v>
      </c>
      <c r="H83" s="26">
        <v>1375.04</v>
      </c>
      <c r="I83" s="26">
        <v>1375.04</v>
      </c>
    </row>
    <row r="84" spans="1:9" ht="106.5" customHeight="1">
      <c r="A84" s="108" t="s">
        <v>213</v>
      </c>
      <c r="B84" s="109" t="s">
        <v>126</v>
      </c>
      <c r="C84" s="109" t="s">
        <v>345</v>
      </c>
      <c r="D84" s="110" t="s">
        <v>207</v>
      </c>
      <c r="E84" s="32"/>
      <c r="F84" s="32"/>
      <c r="G84" s="119">
        <f>G85+G88</f>
        <v>4275</v>
      </c>
      <c r="H84" s="119">
        <f>H85+H88</f>
        <v>3353.87</v>
      </c>
      <c r="I84" s="119">
        <f>I85+I88</f>
        <v>3349.5899999999997</v>
      </c>
    </row>
    <row r="85" spans="1:9" ht="27.75" customHeight="1">
      <c r="A85" s="114" t="s">
        <v>214</v>
      </c>
      <c r="B85" s="115" t="s">
        <v>127</v>
      </c>
      <c r="C85" s="116" t="s">
        <v>215</v>
      </c>
      <c r="D85" s="117" t="s">
        <v>207</v>
      </c>
      <c r="E85" s="114">
        <v>1</v>
      </c>
      <c r="F85" s="114"/>
      <c r="G85" s="118">
        <f>G86+G87</f>
        <v>3075</v>
      </c>
      <c r="H85" s="118">
        <f>H86+H87</f>
        <v>3197.69</v>
      </c>
      <c r="I85" s="118">
        <f>I86+I87</f>
        <v>3193.41</v>
      </c>
    </row>
    <row r="86" spans="1:9" ht="27" customHeight="1">
      <c r="A86" s="106" t="s">
        <v>143</v>
      </c>
      <c r="B86" s="107" t="s">
        <v>216</v>
      </c>
      <c r="C86" s="111" t="s">
        <v>215</v>
      </c>
      <c r="D86" s="112" t="s">
        <v>207</v>
      </c>
      <c r="E86" s="106">
        <v>1</v>
      </c>
      <c r="F86" s="106">
        <v>20220</v>
      </c>
      <c r="G86" s="113">
        <v>750</v>
      </c>
      <c r="H86" s="113">
        <v>850</v>
      </c>
      <c r="I86" s="113">
        <v>849.99</v>
      </c>
    </row>
    <row r="87" spans="1:9" ht="43.5" customHeight="1">
      <c r="A87" s="106" t="s">
        <v>217</v>
      </c>
      <c r="B87" s="107" t="s">
        <v>218</v>
      </c>
      <c r="C87" s="111" t="s">
        <v>215</v>
      </c>
      <c r="D87" s="112" t="s">
        <v>207</v>
      </c>
      <c r="E87" s="106">
        <v>1</v>
      </c>
      <c r="F87" s="106">
        <v>11110</v>
      </c>
      <c r="G87" s="113">
        <v>2325</v>
      </c>
      <c r="H87" s="113">
        <v>2347.69</v>
      </c>
      <c r="I87" s="113">
        <v>2343.42</v>
      </c>
    </row>
    <row r="88" spans="1:9" ht="29.25" customHeight="1">
      <c r="A88" s="114" t="s">
        <v>219</v>
      </c>
      <c r="B88" s="115" t="s">
        <v>220</v>
      </c>
      <c r="C88" s="116" t="s">
        <v>185</v>
      </c>
      <c r="D88" s="117" t="s">
        <v>207</v>
      </c>
      <c r="E88" s="114">
        <v>2</v>
      </c>
      <c r="F88" s="106"/>
      <c r="G88" s="118">
        <f>G89</f>
        <v>1200</v>
      </c>
      <c r="H88" s="118">
        <f>H89</f>
        <v>156.18</v>
      </c>
      <c r="I88" s="118">
        <f>I89</f>
        <v>156.18</v>
      </c>
    </row>
    <row r="89" spans="1:9" ht="29.25" customHeight="1">
      <c r="A89" s="106" t="s">
        <v>145</v>
      </c>
      <c r="B89" s="107" t="s">
        <v>221</v>
      </c>
      <c r="C89" s="116" t="s">
        <v>185</v>
      </c>
      <c r="D89" s="112" t="s">
        <v>207</v>
      </c>
      <c r="E89" s="106">
        <v>2</v>
      </c>
      <c r="F89" s="120" t="s">
        <v>346</v>
      </c>
      <c r="G89" s="113">
        <v>1200</v>
      </c>
      <c r="H89" s="113">
        <v>156.18</v>
      </c>
      <c r="I89" s="113">
        <v>156.18</v>
      </c>
    </row>
    <row r="90" spans="1:9" ht="42.75" customHeight="1">
      <c r="A90" s="88" t="s">
        <v>222</v>
      </c>
      <c r="B90" s="89" t="s">
        <v>128</v>
      </c>
      <c r="C90" s="89" t="s">
        <v>373</v>
      </c>
      <c r="D90" s="90" t="s">
        <v>208</v>
      </c>
      <c r="E90" s="32"/>
      <c r="F90" s="32"/>
      <c r="G90" s="98">
        <f>G91+G95</f>
        <v>40618.17</v>
      </c>
      <c r="H90" s="98">
        <f>H91+H95</f>
        <v>44751.5</v>
      </c>
      <c r="I90" s="98">
        <f>I91+I95</f>
        <v>44112.36</v>
      </c>
    </row>
    <row r="91" spans="1:9" ht="29.25" customHeight="1">
      <c r="A91" s="136" t="s">
        <v>224</v>
      </c>
      <c r="B91" s="92" t="s">
        <v>129</v>
      </c>
      <c r="C91" s="136" t="s">
        <v>223</v>
      </c>
      <c r="D91" s="94" t="s">
        <v>208</v>
      </c>
      <c r="E91" s="136">
        <v>1</v>
      </c>
      <c r="F91" s="27"/>
      <c r="G91" s="126">
        <f>G92+G93+G94</f>
        <v>38485.279999999999</v>
      </c>
      <c r="H91" s="126">
        <f t="shared" ref="H91" si="10">H92+H93+H94</f>
        <v>42534.87</v>
      </c>
      <c r="I91" s="126">
        <f>I92+I93+I94</f>
        <v>41900.770000000004</v>
      </c>
    </row>
    <row r="92" spans="1:9" ht="29.25" customHeight="1">
      <c r="A92" s="135" t="s">
        <v>225</v>
      </c>
      <c r="B92" s="19" t="s">
        <v>226</v>
      </c>
      <c r="C92" s="135" t="s">
        <v>223</v>
      </c>
      <c r="D92" s="48" t="s">
        <v>208</v>
      </c>
      <c r="E92" s="135">
        <v>1</v>
      </c>
      <c r="F92" s="135">
        <v>11110</v>
      </c>
      <c r="G92" s="68">
        <v>14527.99</v>
      </c>
      <c r="H92" s="68">
        <v>19142.490000000002</v>
      </c>
      <c r="I92" s="68">
        <v>18508.39</v>
      </c>
    </row>
    <row r="93" spans="1:9" ht="30.75" customHeight="1">
      <c r="A93" s="135" t="s">
        <v>227</v>
      </c>
      <c r="B93" s="19" t="s">
        <v>374</v>
      </c>
      <c r="C93" s="135" t="s">
        <v>223</v>
      </c>
      <c r="D93" s="48" t="s">
        <v>208</v>
      </c>
      <c r="E93" s="135">
        <v>1</v>
      </c>
      <c r="F93" s="135">
        <v>20350</v>
      </c>
      <c r="G93" s="68">
        <v>1000</v>
      </c>
      <c r="H93" s="68">
        <v>1000</v>
      </c>
      <c r="I93" s="68">
        <v>1000</v>
      </c>
    </row>
    <row r="94" spans="1:9" ht="79.5" customHeight="1">
      <c r="A94" s="135" t="s">
        <v>228</v>
      </c>
      <c r="B94" s="19" t="s">
        <v>289</v>
      </c>
      <c r="C94" s="135" t="s">
        <v>223</v>
      </c>
      <c r="D94" s="48" t="s">
        <v>208</v>
      </c>
      <c r="E94" s="135">
        <v>1</v>
      </c>
      <c r="F94" s="135" t="s">
        <v>376</v>
      </c>
      <c r="G94" s="68">
        <v>22957.29</v>
      </c>
      <c r="H94" s="68">
        <v>22392.38</v>
      </c>
      <c r="I94" s="68">
        <v>22392.38</v>
      </c>
    </row>
    <row r="95" spans="1:9" ht="17.25" customHeight="1">
      <c r="A95" s="136" t="s">
        <v>229</v>
      </c>
      <c r="B95" s="92" t="s">
        <v>178</v>
      </c>
      <c r="C95" s="136" t="s">
        <v>223</v>
      </c>
      <c r="D95" s="94" t="s">
        <v>208</v>
      </c>
      <c r="E95" s="136">
        <v>2</v>
      </c>
      <c r="F95" s="135"/>
      <c r="G95" s="126">
        <f>G96</f>
        <v>2132.89</v>
      </c>
      <c r="H95" s="126">
        <f>H96</f>
        <v>2216.63</v>
      </c>
      <c r="I95" s="126">
        <f>I96</f>
        <v>2211.59</v>
      </c>
    </row>
    <row r="96" spans="1:9" ht="51" customHeight="1">
      <c r="A96" s="135" t="s">
        <v>230</v>
      </c>
      <c r="B96" s="19" t="s">
        <v>231</v>
      </c>
      <c r="C96" s="135" t="s">
        <v>223</v>
      </c>
      <c r="D96" s="48" t="s">
        <v>208</v>
      </c>
      <c r="E96" s="135">
        <v>2</v>
      </c>
      <c r="F96" s="135" t="s">
        <v>375</v>
      </c>
      <c r="G96" s="68">
        <v>2132.89</v>
      </c>
      <c r="H96" s="68">
        <v>2216.63</v>
      </c>
      <c r="I96" s="68">
        <v>2211.59</v>
      </c>
    </row>
    <row r="97" spans="1:9" ht="78.75" customHeight="1">
      <c r="A97" s="88" t="s">
        <v>232</v>
      </c>
      <c r="B97" s="89" t="s">
        <v>146</v>
      </c>
      <c r="C97" s="89" t="s">
        <v>372</v>
      </c>
      <c r="D97" s="90" t="s">
        <v>209</v>
      </c>
      <c r="E97" s="88"/>
      <c r="F97" s="88"/>
      <c r="G97" s="98">
        <f>G98+G101</f>
        <v>41824.86</v>
      </c>
      <c r="H97" s="98">
        <f>H98+H101</f>
        <v>56595.86</v>
      </c>
      <c r="I97" s="98">
        <f>I98+I101</f>
        <v>48164.270000000004</v>
      </c>
    </row>
    <row r="98" spans="1:9" ht="28.5" customHeight="1">
      <c r="A98" s="105" t="s">
        <v>233</v>
      </c>
      <c r="B98" s="92" t="s">
        <v>235</v>
      </c>
      <c r="C98" s="104" t="s">
        <v>234</v>
      </c>
      <c r="D98" s="125" t="s">
        <v>209</v>
      </c>
      <c r="E98" s="105">
        <v>1</v>
      </c>
      <c r="F98" s="105"/>
      <c r="G98" s="126">
        <f>G99+G100</f>
        <v>19992.490000000002</v>
      </c>
      <c r="H98" s="126">
        <f>H99+H100</f>
        <v>26522.06</v>
      </c>
      <c r="I98" s="126">
        <f>I99+I100</f>
        <v>26102.71</v>
      </c>
    </row>
    <row r="99" spans="1:9" ht="30" customHeight="1">
      <c r="A99" s="103" t="s">
        <v>132</v>
      </c>
      <c r="B99" s="19" t="s">
        <v>236</v>
      </c>
      <c r="C99" s="22" t="s">
        <v>252</v>
      </c>
      <c r="D99" s="124" t="s">
        <v>209</v>
      </c>
      <c r="E99" s="103">
        <v>1</v>
      </c>
      <c r="F99" s="103">
        <v>20740</v>
      </c>
      <c r="G99" s="68">
        <v>12</v>
      </c>
      <c r="H99" s="68">
        <v>12</v>
      </c>
      <c r="I99" s="68">
        <v>12</v>
      </c>
    </row>
    <row r="100" spans="1:9" ht="69" customHeight="1">
      <c r="A100" s="103" t="s">
        <v>133</v>
      </c>
      <c r="B100" s="19" t="s">
        <v>237</v>
      </c>
      <c r="C100" s="22" t="s">
        <v>234</v>
      </c>
      <c r="D100" s="124" t="s">
        <v>209</v>
      </c>
      <c r="E100" s="103">
        <v>1</v>
      </c>
      <c r="F100" s="103" t="s">
        <v>347</v>
      </c>
      <c r="G100" s="68">
        <v>19980.490000000002</v>
      </c>
      <c r="H100" s="68">
        <v>26510.06</v>
      </c>
      <c r="I100" s="68">
        <v>26090.71</v>
      </c>
    </row>
    <row r="101" spans="1:9" ht="17.25" customHeight="1">
      <c r="A101" s="105" t="s">
        <v>238</v>
      </c>
      <c r="B101" s="92" t="s">
        <v>239</v>
      </c>
      <c r="C101" s="104" t="s">
        <v>234</v>
      </c>
      <c r="D101" s="125" t="s">
        <v>209</v>
      </c>
      <c r="E101" s="105">
        <v>2</v>
      </c>
      <c r="F101" s="105"/>
      <c r="G101" s="126">
        <f>G102</f>
        <v>21832.37</v>
      </c>
      <c r="H101" s="126">
        <f>H102</f>
        <v>30073.8</v>
      </c>
      <c r="I101" s="126">
        <f>I102</f>
        <v>22061.56</v>
      </c>
    </row>
    <row r="102" spans="1:9" ht="179.25" customHeight="1">
      <c r="A102" s="103" t="s">
        <v>134</v>
      </c>
      <c r="B102" s="19" t="s">
        <v>240</v>
      </c>
      <c r="C102" s="22" t="s">
        <v>234</v>
      </c>
      <c r="D102" s="124" t="s">
        <v>209</v>
      </c>
      <c r="E102" s="103">
        <v>2</v>
      </c>
      <c r="F102" s="103" t="s">
        <v>348</v>
      </c>
      <c r="G102" s="68">
        <v>21832.37</v>
      </c>
      <c r="H102" s="68">
        <v>30073.8</v>
      </c>
      <c r="I102" s="68">
        <v>22061.56</v>
      </c>
    </row>
    <row r="103" spans="1:9" ht="64.5" customHeight="1">
      <c r="A103" s="88" t="s">
        <v>242</v>
      </c>
      <c r="B103" s="89" t="s">
        <v>241</v>
      </c>
      <c r="C103" s="137" t="s">
        <v>371</v>
      </c>
      <c r="D103" s="90" t="s">
        <v>210</v>
      </c>
      <c r="E103" s="32"/>
      <c r="F103" s="32"/>
      <c r="G103" s="98">
        <f>G104</f>
        <v>380</v>
      </c>
      <c r="H103" s="98">
        <f t="shared" ref="H103:I103" si="11">H104</f>
        <v>287.60000000000002</v>
      </c>
      <c r="I103" s="98">
        <f t="shared" si="11"/>
        <v>287.60000000000002</v>
      </c>
    </row>
    <row r="104" spans="1:9" ht="29.25" customHeight="1">
      <c r="A104" s="138" t="s">
        <v>243</v>
      </c>
      <c r="B104" s="139" t="s">
        <v>131</v>
      </c>
      <c r="C104" s="133" t="s">
        <v>187</v>
      </c>
      <c r="D104" s="140">
        <v>11</v>
      </c>
      <c r="E104" s="140">
        <v>1</v>
      </c>
      <c r="F104" s="47"/>
      <c r="G104" s="145">
        <f>G105+G106</f>
        <v>380</v>
      </c>
      <c r="H104" s="145">
        <f>H105+H106</f>
        <v>287.60000000000002</v>
      </c>
      <c r="I104" s="145">
        <f>I105+I106</f>
        <v>287.60000000000002</v>
      </c>
    </row>
    <row r="105" spans="1:9" ht="30" customHeight="1">
      <c r="A105" s="141" t="s">
        <v>135</v>
      </c>
      <c r="B105" s="142" t="s">
        <v>244</v>
      </c>
      <c r="C105" s="132" t="s">
        <v>187</v>
      </c>
      <c r="D105" s="83">
        <v>11</v>
      </c>
      <c r="E105" s="83">
        <v>1</v>
      </c>
      <c r="F105" s="143">
        <v>20660</v>
      </c>
      <c r="G105" s="144">
        <v>300</v>
      </c>
      <c r="H105" s="144">
        <v>287.60000000000002</v>
      </c>
      <c r="I105" s="144">
        <v>287.60000000000002</v>
      </c>
    </row>
    <row r="106" spans="1:9" ht="19.5" customHeight="1">
      <c r="A106" s="141" t="s">
        <v>136</v>
      </c>
      <c r="B106" s="142" t="s">
        <v>245</v>
      </c>
      <c r="C106" s="132" t="s">
        <v>187</v>
      </c>
      <c r="D106" s="83">
        <v>11</v>
      </c>
      <c r="E106" s="83">
        <v>1</v>
      </c>
      <c r="F106" s="143">
        <v>20670</v>
      </c>
      <c r="G106" s="144">
        <v>80</v>
      </c>
      <c r="H106" s="144">
        <v>0</v>
      </c>
      <c r="I106" s="144">
        <v>0</v>
      </c>
    </row>
    <row r="107" spans="1:9" ht="165.75" customHeight="1">
      <c r="A107" s="88" t="s">
        <v>246</v>
      </c>
      <c r="B107" s="89" t="s">
        <v>355</v>
      </c>
      <c r="C107" s="89" t="s">
        <v>368</v>
      </c>
      <c r="D107" s="90" t="s">
        <v>211</v>
      </c>
      <c r="E107" s="32"/>
      <c r="F107" s="32"/>
      <c r="G107" s="98">
        <f>G108+G110+G113</f>
        <v>3203.6099999999997</v>
      </c>
      <c r="H107" s="98">
        <f>H108+H110+H113</f>
        <v>4957.16</v>
      </c>
      <c r="I107" s="98">
        <f>I108+I110+I113</f>
        <v>4882.47</v>
      </c>
    </row>
    <row r="108" spans="1:9" ht="31.5" customHeight="1">
      <c r="A108" s="122" t="s">
        <v>247</v>
      </c>
      <c r="B108" s="92" t="s">
        <v>357</v>
      </c>
      <c r="C108" s="122" t="s">
        <v>370</v>
      </c>
      <c r="D108" s="72" t="s">
        <v>211</v>
      </c>
      <c r="E108" s="121"/>
      <c r="F108" s="122"/>
      <c r="G108" s="126">
        <f>G109</f>
        <v>97</v>
      </c>
      <c r="H108" s="126">
        <f>H109</f>
        <v>97</v>
      </c>
      <c r="I108" s="126">
        <f>I109</f>
        <v>97</v>
      </c>
    </row>
    <row r="109" spans="1:9" ht="31.5" customHeight="1">
      <c r="A109" s="121" t="s">
        <v>138</v>
      </c>
      <c r="B109" s="19" t="s">
        <v>62</v>
      </c>
      <c r="C109" s="121" t="s">
        <v>369</v>
      </c>
      <c r="D109" s="72" t="s">
        <v>211</v>
      </c>
      <c r="E109" s="121">
        <v>1</v>
      </c>
      <c r="F109" s="121">
        <v>20352</v>
      </c>
      <c r="G109" s="68">
        <v>97</v>
      </c>
      <c r="H109" s="68">
        <v>97</v>
      </c>
      <c r="I109" s="68">
        <v>97</v>
      </c>
    </row>
    <row r="110" spans="1:9" ht="31.5" customHeight="1">
      <c r="A110" s="122" t="s">
        <v>367</v>
      </c>
      <c r="B110" s="92" t="s">
        <v>144</v>
      </c>
      <c r="C110" s="122" t="s">
        <v>185</v>
      </c>
      <c r="D110" s="123" t="s">
        <v>211</v>
      </c>
      <c r="E110" s="121">
        <v>2</v>
      </c>
      <c r="F110" s="122"/>
      <c r="G110" s="126">
        <f>G111+G112</f>
        <v>59</v>
      </c>
      <c r="H110" s="126">
        <f t="shared" ref="H110:I110" si="12">H111+H112</f>
        <v>140.4</v>
      </c>
      <c r="I110" s="126">
        <f t="shared" si="12"/>
        <v>140.36000000000001</v>
      </c>
    </row>
    <row r="111" spans="1:9" ht="27" customHeight="1">
      <c r="A111" s="121" t="s">
        <v>366</v>
      </c>
      <c r="B111" s="19" t="s">
        <v>63</v>
      </c>
      <c r="C111" s="121" t="s">
        <v>185</v>
      </c>
      <c r="D111" s="72" t="s">
        <v>211</v>
      </c>
      <c r="E111" s="121">
        <v>2</v>
      </c>
      <c r="F111" s="121">
        <v>20370</v>
      </c>
      <c r="G111" s="68">
        <v>59</v>
      </c>
      <c r="H111" s="68">
        <v>90.4</v>
      </c>
      <c r="I111" s="68">
        <v>90.36</v>
      </c>
    </row>
    <row r="112" spans="1:9" ht="39" customHeight="1">
      <c r="A112" s="121" t="s">
        <v>365</v>
      </c>
      <c r="B112" s="19" t="s">
        <v>358</v>
      </c>
      <c r="C112" s="121" t="s">
        <v>185</v>
      </c>
      <c r="D112" s="72" t="s">
        <v>211</v>
      </c>
      <c r="E112" s="121">
        <v>2</v>
      </c>
      <c r="F112" s="121">
        <v>20375</v>
      </c>
      <c r="G112" s="68">
        <v>0</v>
      </c>
      <c r="H112" s="68">
        <v>50</v>
      </c>
      <c r="I112" s="68">
        <v>50</v>
      </c>
    </row>
    <row r="113" spans="1:10" ht="54.75" customHeight="1">
      <c r="A113" s="122" t="s">
        <v>364</v>
      </c>
      <c r="B113" s="92" t="s">
        <v>186</v>
      </c>
      <c r="C113" s="121" t="s">
        <v>188</v>
      </c>
      <c r="D113" s="125" t="s">
        <v>211</v>
      </c>
      <c r="E113" s="122">
        <v>3</v>
      </c>
      <c r="F113" s="33"/>
      <c r="G113" s="126">
        <f>G114+G115+G116</f>
        <v>3047.6099999999997</v>
      </c>
      <c r="H113" s="126">
        <f>H114+H115+H116</f>
        <v>4719.76</v>
      </c>
      <c r="I113" s="126">
        <f>I114+I115+I116</f>
        <v>4645.1100000000006</v>
      </c>
      <c r="J113" s="10"/>
    </row>
    <row r="114" spans="1:10" ht="44.25" customHeight="1">
      <c r="A114" s="121" t="s">
        <v>363</v>
      </c>
      <c r="B114" s="19" t="s">
        <v>189</v>
      </c>
      <c r="C114" s="121" t="s">
        <v>188</v>
      </c>
      <c r="D114" s="124" t="s">
        <v>211</v>
      </c>
      <c r="E114" s="121">
        <v>3</v>
      </c>
      <c r="F114" s="121">
        <v>20810</v>
      </c>
      <c r="G114" s="68">
        <v>80</v>
      </c>
      <c r="H114" s="68">
        <v>80</v>
      </c>
      <c r="I114" s="68">
        <v>80</v>
      </c>
    </row>
    <row r="115" spans="1:10" ht="94.5" customHeight="1">
      <c r="A115" s="121" t="s">
        <v>362</v>
      </c>
      <c r="B115" s="19" t="s">
        <v>190</v>
      </c>
      <c r="C115" s="121" t="s">
        <v>188</v>
      </c>
      <c r="D115" s="124" t="s">
        <v>211</v>
      </c>
      <c r="E115" s="121">
        <v>3</v>
      </c>
      <c r="F115" s="121" t="s">
        <v>359</v>
      </c>
      <c r="G115" s="68">
        <v>2938.64</v>
      </c>
      <c r="H115" s="68">
        <v>4610.79</v>
      </c>
      <c r="I115" s="68">
        <v>4536.1400000000003</v>
      </c>
    </row>
    <row r="116" spans="1:10" ht="29.25" customHeight="1">
      <c r="A116" s="121" t="s">
        <v>361</v>
      </c>
      <c r="B116" s="19" t="s">
        <v>191</v>
      </c>
      <c r="C116" s="121" t="s">
        <v>188</v>
      </c>
      <c r="D116" s="124" t="s">
        <v>211</v>
      </c>
      <c r="E116" s="121">
        <v>3</v>
      </c>
      <c r="F116" s="121" t="s">
        <v>360</v>
      </c>
      <c r="G116" s="68">
        <v>28.97</v>
      </c>
      <c r="H116" s="68">
        <v>28.97</v>
      </c>
      <c r="I116" s="68">
        <v>28.97</v>
      </c>
    </row>
    <row r="117" spans="1:10" ht="39.75" customHeight="1">
      <c r="A117" s="122" t="s">
        <v>248</v>
      </c>
      <c r="B117" s="89" t="s">
        <v>251</v>
      </c>
      <c r="C117" s="89" t="s">
        <v>356</v>
      </c>
      <c r="D117" s="90" t="s">
        <v>212</v>
      </c>
      <c r="E117" s="88"/>
      <c r="F117" s="88"/>
      <c r="G117" s="98">
        <f>G118</f>
        <v>2107.86</v>
      </c>
      <c r="H117" s="98">
        <f>H118</f>
        <v>1120.0999999999999</v>
      </c>
      <c r="I117" s="98">
        <f>I118</f>
        <v>13.21</v>
      </c>
    </row>
    <row r="118" spans="1:10" ht="15" customHeight="1">
      <c r="A118" s="122" t="s">
        <v>249</v>
      </c>
      <c r="B118" s="92" t="s">
        <v>254</v>
      </c>
      <c r="C118" s="122" t="s">
        <v>234</v>
      </c>
      <c r="D118" s="123" t="s">
        <v>212</v>
      </c>
      <c r="E118" s="122">
        <v>1</v>
      </c>
      <c r="F118" s="122"/>
      <c r="G118" s="126">
        <f>G119</f>
        <v>2107.86</v>
      </c>
      <c r="H118" s="126">
        <f t="shared" ref="H118:I118" si="13">H119</f>
        <v>1120.0999999999999</v>
      </c>
      <c r="I118" s="126">
        <f t="shared" si="13"/>
        <v>13.21</v>
      </c>
    </row>
    <row r="119" spans="1:10" ht="27" customHeight="1">
      <c r="A119" s="121" t="s">
        <v>139</v>
      </c>
      <c r="B119" s="19" t="s">
        <v>290</v>
      </c>
      <c r="C119" s="121" t="s">
        <v>234</v>
      </c>
      <c r="D119" s="124" t="s">
        <v>212</v>
      </c>
      <c r="E119" s="121">
        <v>1</v>
      </c>
      <c r="F119" s="121" t="s">
        <v>354</v>
      </c>
      <c r="G119" s="68">
        <v>2107.86</v>
      </c>
      <c r="H119" s="68">
        <v>1120.0999999999999</v>
      </c>
      <c r="I119" s="68">
        <v>13.21</v>
      </c>
    </row>
    <row r="120" spans="1:10" ht="38.25">
      <c r="A120" s="122" t="s">
        <v>250</v>
      </c>
      <c r="B120" s="89" t="s">
        <v>291</v>
      </c>
      <c r="C120" s="89" t="s">
        <v>356</v>
      </c>
      <c r="D120" s="90" t="s">
        <v>292</v>
      </c>
      <c r="E120" s="88"/>
      <c r="F120" s="88"/>
      <c r="G120" s="98">
        <f>G121</f>
        <v>2184.23</v>
      </c>
      <c r="H120" s="98">
        <f>H121</f>
        <v>1684.14</v>
      </c>
      <c r="I120" s="98">
        <f>I121</f>
        <v>1678.26</v>
      </c>
    </row>
    <row r="121" spans="1:10">
      <c r="A121" s="122" t="s">
        <v>253</v>
      </c>
      <c r="B121" s="92" t="s">
        <v>293</v>
      </c>
      <c r="C121" s="122" t="s">
        <v>234</v>
      </c>
      <c r="D121" s="123" t="s">
        <v>292</v>
      </c>
      <c r="E121" s="122">
        <v>1</v>
      </c>
      <c r="F121" s="122"/>
      <c r="G121" s="126">
        <f>G122+G123</f>
        <v>2184.23</v>
      </c>
      <c r="H121" s="126">
        <f>H122+H123</f>
        <v>1684.14</v>
      </c>
      <c r="I121" s="126">
        <f>I122+I123</f>
        <v>1678.26</v>
      </c>
    </row>
    <row r="122" spans="1:10">
      <c r="A122" s="121" t="s">
        <v>140</v>
      </c>
      <c r="B122" s="19" t="s">
        <v>294</v>
      </c>
      <c r="C122" s="121" t="s">
        <v>234</v>
      </c>
      <c r="D122" s="124" t="s">
        <v>292</v>
      </c>
      <c r="E122" s="121">
        <v>1</v>
      </c>
      <c r="F122" s="121">
        <v>201910</v>
      </c>
      <c r="G122" s="68">
        <v>500</v>
      </c>
      <c r="H122" s="68">
        <v>0</v>
      </c>
      <c r="I122" s="68">
        <v>0</v>
      </c>
    </row>
    <row r="123" spans="1:10">
      <c r="A123" s="121" t="s">
        <v>265</v>
      </c>
      <c r="B123" s="19" t="s">
        <v>295</v>
      </c>
      <c r="C123" s="121" t="s">
        <v>234</v>
      </c>
      <c r="D123" s="124" t="s">
        <v>292</v>
      </c>
      <c r="E123" s="121">
        <v>1</v>
      </c>
      <c r="F123" s="121">
        <v>20920</v>
      </c>
      <c r="G123" s="68">
        <v>1684.23</v>
      </c>
      <c r="H123" s="68">
        <v>1684.14</v>
      </c>
      <c r="I123" s="68">
        <v>1678.26</v>
      </c>
    </row>
  </sheetData>
  <mergeCells count="5">
    <mergeCell ref="A6:A7"/>
    <mergeCell ref="B6:B7"/>
    <mergeCell ref="C6:C7"/>
    <mergeCell ref="A4:I4"/>
    <mergeCell ref="G6:I6"/>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G208"/>
  <sheetViews>
    <sheetView tabSelected="1" showWhiteSpace="0" topLeftCell="A187" zoomScale="87" zoomScaleNormal="87" zoomScalePageLayoutView="75" workbookViewId="0">
      <selection activeCell="B209" sqref="B209:B1088"/>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3.28515625" style="1" bestFit="1" customWidth="1"/>
    <col min="7" max="7" width="13.140625" style="1" customWidth="1"/>
    <col min="8" max="8" width="15.7109375" style="1" customWidth="1"/>
    <col min="9" max="16384" width="9.140625" style="1"/>
  </cols>
  <sheetData>
    <row r="1" spans="1:7">
      <c r="A1" s="7"/>
      <c r="B1" s="7"/>
      <c r="C1" s="7"/>
      <c r="D1" s="58"/>
      <c r="E1" s="7"/>
    </row>
    <row r="2" spans="1:7">
      <c r="A2" s="7"/>
      <c r="B2" s="7"/>
      <c r="C2" s="7"/>
      <c r="D2" s="59"/>
      <c r="E2" s="7"/>
    </row>
    <row r="3" spans="1:7">
      <c r="A3" s="7"/>
      <c r="B3" s="7"/>
      <c r="C3" s="7"/>
      <c r="D3" s="7"/>
      <c r="E3" s="7"/>
    </row>
    <row r="4" spans="1:7">
      <c r="A4" s="7"/>
      <c r="B4" s="226" t="s">
        <v>256</v>
      </c>
      <c r="C4" s="226"/>
      <c r="D4" s="10"/>
      <c r="E4" s="10"/>
    </row>
    <row r="5" spans="1:7">
      <c r="A5" s="7"/>
      <c r="B5" s="226" t="s">
        <v>255</v>
      </c>
      <c r="C5" s="226"/>
      <c r="D5" s="226"/>
      <c r="E5" s="226"/>
    </row>
    <row r="6" spans="1:7">
      <c r="A6" s="7"/>
      <c r="B6" s="226" t="s">
        <v>492</v>
      </c>
      <c r="C6" s="213"/>
      <c r="D6" s="292"/>
      <c r="E6" s="292"/>
    </row>
    <row r="7" spans="1:7">
      <c r="A7" s="7"/>
      <c r="B7" s="41"/>
      <c r="C7" s="40"/>
      <c r="D7" s="7"/>
      <c r="E7" s="7"/>
    </row>
    <row r="8" spans="1:7">
      <c r="A8" s="12"/>
      <c r="B8" s="12"/>
      <c r="C8" s="12"/>
      <c r="D8" s="12"/>
      <c r="E8" s="12" t="s">
        <v>8</v>
      </c>
    </row>
    <row r="9" spans="1:7" ht="39">
      <c r="A9" s="14" t="s">
        <v>11</v>
      </c>
      <c r="B9" s="14" t="s">
        <v>25</v>
      </c>
      <c r="C9" s="14" t="s">
        <v>7</v>
      </c>
      <c r="D9" s="35" t="s">
        <v>334</v>
      </c>
      <c r="E9" s="17" t="s">
        <v>14</v>
      </c>
    </row>
    <row r="10" spans="1:7">
      <c r="A10" s="36">
        <v>1</v>
      </c>
      <c r="B10" s="36">
        <v>2</v>
      </c>
      <c r="C10" s="14">
        <v>3</v>
      </c>
      <c r="D10" s="37">
        <v>4</v>
      </c>
      <c r="E10" s="38">
        <v>5</v>
      </c>
    </row>
    <row r="11" spans="1:7" ht="15.75" customHeight="1">
      <c r="A11" s="217" t="s">
        <v>0</v>
      </c>
      <c r="B11" s="220" t="s">
        <v>257</v>
      </c>
      <c r="C11" s="102" t="s">
        <v>33</v>
      </c>
      <c r="D11" s="101">
        <f>D22+D44+D143+D176</f>
        <v>117117.73000000001</v>
      </c>
      <c r="E11" s="101">
        <f>E22+E44+E143+E176</f>
        <v>106756.51</v>
      </c>
    </row>
    <row r="12" spans="1:7">
      <c r="A12" s="218"/>
      <c r="B12" s="221"/>
      <c r="C12" s="102" t="s">
        <v>9</v>
      </c>
      <c r="D12" s="101">
        <f t="shared" ref="D12:E21" si="0">D23+D45+D144+D177</f>
        <v>91441.139999999985</v>
      </c>
      <c r="E12" s="101">
        <f t="shared" si="0"/>
        <v>82471.889999999985</v>
      </c>
    </row>
    <row r="13" spans="1:7">
      <c r="A13" s="218"/>
      <c r="B13" s="221"/>
      <c r="C13" s="102" t="s">
        <v>54</v>
      </c>
      <c r="D13" s="101">
        <f t="shared" si="0"/>
        <v>0</v>
      </c>
      <c r="E13" s="101">
        <f t="shared" si="0"/>
        <v>0</v>
      </c>
    </row>
    <row r="14" spans="1:7">
      <c r="A14" s="218"/>
      <c r="B14" s="221"/>
      <c r="C14" s="102" t="s">
        <v>10</v>
      </c>
      <c r="D14" s="101">
        <f t="shared" si="0"/>
        <v>25676.59</v>
      </c>
      <c r="E14" s="101">
        <f t="shared" si="0"/>
        <v>24284.62</v>
      </c>
    </row>
    <row r="15" spans="1:7">
      <c r="A15" s="218"/>
      <c r="B15" s="221"/>
      <c r="C15" s="102" t="s">
        <v>51</v>
      </c>
      <c r="D15" s="101"/>
      <c r="E15" s="101"/>
    </row>
    <row r="16" spans="1:7">
      <c r="A16" s="218"/>
      <c r="B16" s="221"/>
      <c r="C16" s="102" t="s">
        <v>52</v>
      </c>
      <c r="D16" s="101">
        <f t="shared" si="0"/>
        <v>106894.88</v>
      </c>
      <c r="E16" s="101">
        <f t="shared" ref="E16:E21" si="1">E27+E49+E148+E181</f>
        <v>96574.260000000009</v>
      </c>
      <c r="F16" s="18"/>
      <c r="G16" s="18"/>
    </row>
    <row r="17" spans="1:5">
      <c r="A17" s="218"/>
      <c r="B17" s="221"/>
      <c r="C17" s="102" t="s">
        <v>320</v>
      </c>
      <c r="D17" s="101">
        <f t="shared" si="0"/>
        <v>5890.17</v>
      </c>
      <c r="E17" s="101">
        <f t="shared" si="1"/>
        <v>0</v>
      </c>
    </row>
    <row r="18" spans="1:5">
      <c r="A18" s="218"/>
      <c r="B18" s="221"/>
      <c r="C18" s="102" t="s">
        <v>53</v>
      </c>
      <c r="D18" s="101">
        <f t="shared" si="0"/>
        <v>10222.85</v>
      </c>
      <c r="E18" s="101">
        <f t="shared" si="1"/>
        <v>10182.25</v>
      </c>
    </row>
    <row r="19" spans="1:5">
      <c r="A19" s="218"/>
      <c r="B19" s="221"/>
      <c r="C19" s="102" t="s">
        <v>320</v>
      </c>
      <c r="D19" s="101">
        <f t="shared" si="0"/>
        <v>10168.56</v>
      </c>
      <c r="E19" s="101">
        <f t="shared" si="1"/>
        <v>10146.549999999999</v>
      </c>
    </row>
    <row r="20" spans="1:5">
      <c r="A20" s="218"/>
      <c r="B20" s="221"/>
      <c r="C20" s="102" t="s">
        <v>55</v>
      </c>
      <c r="D20" s="101">
        <f t="shared" si="0"/>
        <v>0</v>
      </c>
      <c r="E20" s="101">
        <f t="shared" si="1"/>
        <v>0</v>
      </c>
    </row>
    <row r="21" spans="1:5" ht="13.5" customHeight="1">
      <c r="A21" s="219"/>
      <c r="B21" s="222"/>
      <c r="C21" s="102" t="s">
        <v>296</v>
      </c>
      <c r="D21" s="101">
        <f t="shared" si="0"/>
        <v>0</v>
      </c>
      <c r="E21" s="101">
        <f t="shared" si="1"/>
        <v>0</v>
      </c>
    </row>
    <row r="22" spans="1:5">
      <c r="A22" s="227" t="s">
        <v>1</v>
      </c>
      <c r="B22" s="227" t="s">
        <v>258</v>
      </c>
      <c r="C22" s="99" t="s">
        <v>33</v>
      </c>
      <c r="D22" s="164">
        <f t="shared" ref="D22:E25" si="2">D33</f>
        <v>3681.4</v>
      </c>
      <c r="E22" s="164">
        <f t="shared" si="2"/>
        <v>3677.11</v>
      </c>
    </row>
    <row r="23" spans="1:5">
      <c r="A23" s="228"/>
      <c r="B23" s="228"/>
      <c r="C23" s="99" t="s">
        <v>9</v>
      </c>
      <c r="D23" s="164">
        <f t="shared" si="2"/>
        <v>188.15</v>
      </c>
      <c r="E23" s="164">
        <f t="shared" si="2"/>
        <v>183.86</v>
      </c>
    </row>
    <row r="24" spans="1:5">
      <c r="A24" s="228"/>
      <c r="B24" s="228"/>
      <c r="C24" s="99" t="s">
        <v>54</v>
      </c>
      <c r="D24" s="164">
        <f t="shared" si="2"/>
        <v>0</v>
      </c>
      <c r="E24" s="164">
        <f t="shared" si="2"/>
        <v>0</v>
      </c>
    </row>
    <row r="25" spans="1:5">
      <c r="A25" s="228"/>
      <c r="B25" s="228"/>
      <c r="C25" s="99" t="s">
        <v>10</v>
      </c>
      <c r="D25" s="164">
        <f t="shared" si="2"/>
        <v>3493.25</v>
      </c>
      <c r="E25" s="164">
        <f t="shared" si="2"/>
        <v>3493.25</v>
      </c>
    </row>
    <row r="26" spans="1:5">
      <c r="A26" s="228"/>
      <c r="B26" s="228"/>
      <c r="C26" s="99" t="s">
        <v>51</v>
      </c>
      <c r="D26" s="164"/>
      <c r="E26" s="164"/>
    </row>
    <row r="27" spans="1:5">
      <c r="A27" s="228"/>
      <c r="B27" s="228"/>
      <c r="C27" s="99" t="s">
        <v>52</v>
      </c>
      <c r="D27" s="164">
        <f>D38</f>
        <v>0</v>
      </c>
      <c r="E27" s="164">
        <f>E38</f>
        <v>0</v>
      </c>
    </row>
    <row r="28" spans="1:5">
      <c r="A28" s="228"/>
      <c r="B28" s="228"/>
      <c r="C28" s="99" t="s">
        <v>326</v>
      </c>
      <c r="D28" s="164">
        <f t="shared" ref="D28:E32" si="3">D39</f>
        <v>0</v>
      </c>
      <c r="E28" s="164">
        <f t="shared" si="3"/>
        <v>0</v>
      </c>
    </row>
    <row r="29" spans="1:5">
      <c r="A29" s="228"/>
      <c r="B29" s="228"/>
      <c r="C29" s="99" t="s">
        <v>321</v>
      </c>
      <c r="D29" s="164">
        <f t="shared" si="3"/>
        <v>3681.4</v>
      </c>
      <c r="E29" s="164">
        <f t="shared" si="3"/>
        <v>3677.11</v>
      </c>
    </row>
    <row r="30" spans="1:5">
      <c r="A30" s="228"/>
      <c r="B30" s="228"/>
      <c r="C30" s="99" t="s">
        <v>326</v>
      </c>
      <c r="D30" s="164">
        <f t="shared" si="3"/>
        <v>3677.11</v>
      </c>
      <c r="E30" s="164">
        <f t="shared" si="3"/>
        <v>3677.11</v>
      </c>
    </row>
    <row r="31" spans="1:5">
      <c r="A31" s="228"/>
      <c r="B31" s="228"/>
      <c r="C31" s="99" t="s">
        <v>55</v>
      </c>
      <c r="D31" s="164">
        <f t="shared" si="3"/>
        <v>0</v>
      </c>
      <c r="E31" s="164">
        <f t="shared" si="3"/>
        <v>0</v>
      </c>
    </row>
    <row r="32" spans="1:5" ht="15" customHeight="1">
      <c r="A32" s="229"/>
      <c r="B32" s="229"/>
      <c r="C32" s="99" t="s">
        <v>296</v>
      </c>
      <c r="D32" s="164">
        <f t="shared" si="3"/>
        <v>0</v>
      </c>
      <c r="E32" s="164">
        <f t="shared" si="3"/>
        <v>0</v>
      </c>
    </row>
    <row r="33" spans="1:5">
      <c r="A33" s="223" t="s">
        <v>15</v>
      </c>
      <c r="B33" s="223" t="s">
        <v>65</v>
      </c>
      <c r="C33" s="100" t="s">
        <v>33</v>
      </c>
      <c r="D33" s="127">
        <f>D34+D36+D35</f>
        <v>3681.4</v>
      </c>
      <c r="E33" s="128">
        <f>E34+E35+E36</f>
        <v>3677.11</v>
      </c>
    </row>
    <row r="34" spans="1:5">
      <c r="A34" s="224"/>
      <c r="B34" s="224"/>
      <c r="C34" s="100" t="s">
        <v>9</v>
      </c>
      <c r="D34" s="127">
        <v>188.15</v>
      </c>
      <c r="E34" s="128">
        <v>183.86</v>
      </c>
    </row>
    <row r="35" spans="1:5">
      <c r="A35" s="224"/>
      <c r="B35" s="224"/>
      <c r="C35" s="100" t="s">
        <v>54</v>
      </c>
      <c r="D35" s="127">
        <v>0</v>
      </c>
      <c r="E35" s="128">
        <v>0</v>
      </c>
    </row>
    <row r="36" spans="1:5">
      <c r="A36" s="224"/>
      <c r="B36" s="224"/>
      <c r="C36" s="100" t="s">
        <v>10</v>
      </c>
      <c r="D36" s="127">
        <v>3493.25</v>
      </c>
      <c r="E36" s="128">
        <v>3493.25</v>
      </c>
    </row>
    <row r="37" spans="1:5">
      <c r="A37" s="224"/>
      <c r="B37" s="224"/>
      <c r="C37" s="100" t="s">
        <v>51</v>
      </c>
      <c r="D37" s="37"/>
      <c r="E37" s="169"/>
    </row>
    <row r="38" spans="1:5">
      <c r="A38" s="224"/>
      <c r="B38" s="224"/>
      <c r="C38" s="100" t="s">
        <v>52</v>
      </c>
      <c r="D38" s="127">
        <v>0</v>
      </c>
      <c r="E38" s="128">
        <v>0</v>
      </c>
    </row>
    <row r="39" spans="1:5">
      <c r="A39" s="224"/>
      <c r="B39" s="224"/>
      <c r="C39" s="100" t="s">
        <v>326</v>
      </c>
      <c r="D39" s="127">
        <v>0</v>
      </c>
      <c r="E39" s="128">
        <v>0</v>
      </c>
    </row>
    <row r="40" spans="1:5">
      <c r="A40" s="224"/>
      <c r="B40" s="224"/>
      <c r="C40" s="100" t="s">
        <v>53</v>
      </c>
      <c r="D40" s="127">
        <v>3681.4</v>
      </c>
      <c r="E40" s="128">
        <v>3677.11</v>
      </c>
    </row>
    <row r="41" spans="1:5">
      <c r="A41" s="224"/>
      <c r="B41" s="224"/>
      <c r="C41" s="100" t="s">
        <v>326</v>
      </c>
      <c r="D41" s="127">
        <v>3677.11</v>
      </c>
      <c r="E41" s="128">
        <v>3677.11</v>
      </c>
    </row>
    <row r="42" spans="1:5">
      <c r="A42" s="224"/>
      <c r="B42" s="224"/>
      <c r="C42" s="100" t="s">
        <v>55</v>
      </c>
      <c r="D42" s="127">
        <v>0</v>
      </c>
      <c r="E42" s="128">
        <v>0</v>
      </c>
    </row>
    <row r="43" spans="1:5" ht="13.5" customHeight="1">
      <c r="A43" s="225"/>
      <c r="B43" s="225"/>
      <c r="C43" s="100" t="s">
        <v>296</v>
      </c>
      <c r="D43" s="131">
        <v>0</v>
      </c>
      <c r="E43" s="128">
        <v>0</v>
      </c>
    </row>
    <row r="44" spans="1:5" ht="15.75" customHeight="1">
      <c r="A44" s="227" t="s">
        <v>2</v>
      </c>
      <c r="B44" s="227" t="s">
        <v>259</v>
      </c>
      <c r="C44" s="99" t="s">
        <v>33</v>
      </c>
      <c r="D44" s="164">
        <f>D55+D66+D77+D88+D99+D121+D110+D132</f>
        <v>61257.58</v>
      </c>
      <c r="E44" s="164">
        <f>E55+E66+E77+E88+E99+E121+E110+E132</f>
        <v>51432.97</v>
      </c>
    </row>
    <row r="45" spans="1:5">
      <c r="A45" s="228"/>
      <c r="B45" s="228"/>
      <c r="C45" s="99" t="s">
        <v>9</v>
      </c>
      <c r="D45" s="164">
        <f t="shared" ref="D45:E54" si="4">D56+D67+D78+D89+D100+D122+D111+D133</f>
        <v>39275.949999999997</v>
      </c>
      <c r="E45" s="164">
        <f t="shared" si="4"/>
        <v>30843.309999999998</v>
      </c>
    </row>
    <row r="46" spans="1:5">
      <c r="A46" s="228"/>
      <c r="B46" s="228"/>
      <c r="C46" s="99" t="s">
        <v>54</v>
      </c>
      <c r="D46" s="164">
        <f t="shared" si="4"/>
        <v>0</v>
      </c>
      <c r="E46" s="164">
        <f t="shared" si="4"/>
        <v>0</v>
      </c>
    </row>
    <row r="47" spans="1:5">
      <c r="A47" s="228"/>
      <c r="B47" s="228"/>
      <c r="C47" s="99" t="s">
        <v>10</v>
      </c>
      <c r="D47" s="164">
        <f t="shared" si="4"/>
        <v>21981.63</v>
      </c>
      <c r="E47" s="164">
        <f t="shared" si="4"/>
        <v>20589.66</v>
      </c>
    </row>
    <row r="48" spans="1:5">
      <c r="A48" s="228"/>
      <c r="B48" s="228"/>
      <c r="C48" s="99" t="s">
        <v>51</v>
      </c>
      <c r="D48" s="164"/>
      <c r="E48" s="164"/>
    </row>
    <row r="49" spans="1:5">
      <c r="A49" s="228"/>
      <c r="B49" s="228"/>
      <c r="C49" s="99" t="s">
        <v>52</v>
      </c>
      <c r="D49" s="164">
        <f t="shared" si="4"/>
        <v>61257.58</v>
      </c>
      <c r="E49" s="164">
        <f t="shared" ref="E49:E54" si="5">E60+E71+E82+E93+E104+E126+E115+E137</f>
        <v>51432.97</v>
      </c>
    </row>
    <row r="50" spans="1:5">
      <c r="A50" s="228"/>
      <c r="B50" s="228"/>
      <c r="C50" s="99" t="s">
        <v>326</v>
      </c>
      <c r="D50" s="164">
        <f t="shared" si="4"/>
        <v>5890.17</v>
      </c>
      <c r="E50" s="164">
        <f t="shared" si="5"/>
        <v>0</v>
      </c>
    </row>
    <row r="51" spans="1:5">
      <c r="A51" s="228"/>
      <c r="B51" s="228"/>
      <c r="C51" s="99" t="s">
        <v>321</v>
      </c>
      <c r="D51" s="164">
        <f t="shared" si="4"/>
        <v>0</v>
      </c>
      <c r="E51" s="164">
        <f t="shared" si="5"/>
        <v>0</v>
      </c>
    </row>
    <row r="52" spans="1:5">
      <c r="A52" s="228"/>
      <c r="B52" s="228"/>
      <c r="C52" s="99" t="s">
        <v>326</v>
      </c>
      <c r="D52" s="164">
        <f t="shared" si="4"/>
        <v>0</v>
      </c>
      <c r="E52" s="164">
        <f t="shared" si="5"/>
        <v>0</v>
      </c>
    </row>
    <row r="53" spans="1:5">
      <c r="A53" s="228"/>
      <c r="B53" s="228"/>
      <c r="C53" s="99" t="s">
        <v>55</v>
      </c>
      <c r="D53" s="164">
        <f t="shared" si="4"/>
        <v>0</v>
      </c>
      <c r="E53" s="164">
        <f t="shared" si="5"/>
        <v>0</v>
      </c>
    </row>
    <row r="54" spans="1:5" ht="13.5" customHeight="1">
      <c r="A54" s="229"/>
      <c r="B54" s="229"/>
      <c r="C54" s="99" t="s">
        <v>296</v>
      </c>
      <c r="D54" s="164">
        <f t="shared" si="4"/>
        <v>0</v>
      </c>
      <c r="E54" s="164">
        <f t="shared" si="5"/>
        <v>0</v>
      </c>
    </row>
    <row r="55" spans="1:5">
      <c r="A55" s="223" t="s">
        <v>3</v>
      </c>
      <c r="B55" s="223" t="s">
        <v>170</v>
      </c>
      <c r="C55" s="100" t="s">
        <v>33</v>
      </c>
      <c r="D55" s="127">
        <f>D56+D58+D57</f>
        <v>504.29</v>
      </c>
      <c r="E55" s="128">
        <f>E56+E57+E58</f>
        <v>504.29</v>
      </c>
    </row>
    <row r="56" spans="1:5">
      <c r="A56" s="224"/>
      <c r="B56" s="224"/>
      <c r="C56" s="100" t="s">
        <v>9</v>
      </c>
      <c r="D56" s="127">
        <v>504.29</v>
      </c>
      <c r="E56" s="128">
        <v>504.29</v>
      </c>
    </row>
    <row r="57" spans="1:5">
      <c r="A57" s="224"/>
      <c r="B57" s="224"/>
      <c r="C57" s="100" t="s">
        <v>54</v>
      </c>
      <c r="D57" s="127">
        <v>0</v>
      </c>
      <c r="E57" s="128">
        <v>0</v>
      </c>
    </row>
    <row r="58" spans="1:5">
      <c r="A58" s="224"/>
      <c r="B58" s="224"/>
      <c r="C58" s="100" t="s">
        <v>10</v>
      </c>
      <c r="D58" s="127">
        <v>0</v>
      </c>
      <c r="E58" s="128">
        <v>0</v>
      </c>
    </row>
    <row r="59" spans="1:5">
      <c r="A59" s="224"/>
      <c r="B59" s="224"/>
      <c r="C59" s="100" t="s">
        <v>51</v>
      </c>
      <c r="D59" s="37"/>
      <c r="E59" s="169"/>
    </row>
    <row r="60" spans="1:5">
      <c r="A60" s="224"/>
      <c r="B60" s="224"/>
      <c r="C60" s="100" t="s">
        <v>52</v>
      </c>
      <c r="D60" s="127">
        <v>504.29</v>
      </c>
      <c r="E60" s="128">
        <v>504.29</v>
      </c>
    </row>
    <row r="61" spans="1:5">
      <c r="A61" s="224"/>
      <c r="B61" s="224"/>
      <c r="C61" s="100" t="s">
        <v>326</v>
      </c>
      <c r="D61" s="127">
        <v>0</v>
      </c>
      <c r="E61" s="128">
        <v>0</v>
      </c>
    </row>
    <row r="62" spans="1:5">
      <c r="A62" s="224"/>
      <c r="B62" s="224"/>
      <c r="C62" s="100" t="s">
        <v>53</v>
      </c>
      <c r="D62" s="127">
        <v>0</v>
      </c>
      <c r="E62" s="128">
        <v>0</v>
      </c>
    </row>
    <row r="63" spans="1:5">
      <c r="A63" s="224"/>
      <c r="B63" s="224"/>
      <c r="C63" s="100" t="s">
        <v>326</v>
      </c>
      <c r="D63" s="127">
        <v>0</v>
      </c>
      <c r="E63" s="128">
        <v>0</v>
      </c>
    </row>
    <row r="64" spans="1:5">
      <c r="A64" s="224"/>
      <c r="B64" s="224"/>
      <c r="C64" s="100" t="s">
        <v>55</v>
      </c>
      <c r="D64" s="127">
        <v>0</v>
      </c>
      <c r="E64" s="128">
        <v>0</v>
      </c>
    </row>
    <row r="65" spans="1:5" ht="13.5" customHeight="1">
      <c r="A65" s="225"/>
      <c r="B65" s="225"/>
      <c r="C65" s="100" t="s">
        <v>296</v>
      </c>
      <c r="D65" s="131">
        <v>0</v>
      </c>
      <c r="E65" s="128">
        <v>0</v>
      </c>
    </row>
    <row r="66" spans="1:5" ht="15.75" customHeight="1">
      <c r="A66" s="223" t="s">
        <v>43</v>
      </c>
      <c r="B66" s="223" t="s">
        <v>171</v>
      </c>
      <c r="C66" s="100" t="s">
        <v>33</v>
      </c>
      <c r="D66" s="127">
        <f>D67+D69+D68</f>
        <v>2699.64</v>
      </c>
      <c r="E66" s="128">
        <f>E67+E68+E69</f>
        <v>2699.59</v>
      </c>
    </row>
    <row r="67" spans="1:5" ht="12.75" customHeight="1">
      <c r="A67" s="224"/>
      <c r="B67" s="224"/>
      <c r="C67" s="100" t="s">
        <v>9</v>
      </c>
      <c r="D67" s="127">
        <v>2699.64</v>
      </c>
      <c r="E67" s="128">
        <v>2699.59</v>
      </c>
    </row>
    <row r="68" spans="1:5" ht="14.25" customHeight="1">
      <c r="A68" s="224"/>
      <c r="B68" s="224"/>
      <c r="C68" s="100" t="s">
        <v>54</v>
      </c>
      <c r="D68" s="127">
        <v>0</v>
      </c>
      <c r="E68" s="128">
        <v>0</v>
      </c>
    </row>
    <row r="69" spans="1:5" ht="14.25" customHeight="1">
      <c r="A69" s="224"/>
      <c r="B69" s="224"/>
      <c r="C69" s="100" t="s">
        <v>10</v>
      </c>
      <c r="D69" s="127">
        <v>0</v>
      </c>
      <c r="E69" s="128">
        <v>0</v>
      </c>
    </row>
    <row r="70" spans="1:5" ht="14.25" customHeight="1">
      <c r="A70" s="224"/>
      <c r="B70" s="224"/>
      <c r="C70" s="100" t="s">
        <v>51</v>
      </c>
      <c r="D70" s="37"/>
      <c r="E70" s="169"/>
    </row>
    <row r="71" spans="1:5" ht="15" customHeight="1">
      <c r="A71" s="224"/>
      <c r="B71" s="224"/>
      <c r="C71" s="100" t="s">
        <v>52</v>
      </c>
      <c r="D71" s="127">
        <v>2699.64</v>
      </c>
      <c r="E71" s="128">
        <v>2699.59</v>
      </c>
    </row>
    <row r="72" spans="1:5" ht="15" customHeight="1">
      <c r="A72" s="224"/>
      <c r="B72" s="224"/>
      <c r="C72" s="100" t="s">
        <v>326</v>
      </c>
      <c r="D72" s="127">
        <v>0</v>
      </c>
      <c r="E72" s="128">
        <v>0</v>
      </c>
    </row>
    <row r="73" spans="1:5" ht="13.5" customHeight="1">
      <c r="A73" s="224"/>
      <c r="B73" s="224"/>
      <c r="C73" s="100" t="s">
        <v>53</v>
      </c>
      <c r="D73" s="127">
        <v>0</v>
      </c>
      <c r="E73" s="128">
        <v>0</v>
      </c>
    </row>
    <row r="74" spans="1:5" ht="13.5" customHeight="1">
      <c r="A74" s="224"/>
      <c r="B74" s="224"/>
      <c r="C74" s="100" t="s">
        <v>326</v>
      </c>
      <c r="D74" s="127">
        <v>0</v>
      </c>
      <c r="E74" s="128">
        <v>0</v>
      </c>
    </row>
    <row r="75" spans="1:5" ht="12.75" customHeight="1">
      <c r="A75" s="224"/>
      <c r="B75" s="224"/>
      <c r="C75" s="100" t="s">
        <v>55</v>
      </c>
      <c r="D75" s="127">
        <v>0</v>
      </c>
      <c r="E75" s="128">
        <v>0</v>
      </c>
    </row>
    <row r="76" spans="1:5" ht="17.25" customHeight="1">
      <c r="A76" s="225"/>
      <c r="B76" s="225"/>
      <c r="C76" s="100" t="s">
        <v>296</v>
      </c>
      <c r="D76" s="131">
        <v>0</v>
      </c>
      <c r="E76" s="128">
        <v>0</v>
      </c>
    </row>
    <row r="77" spans="1:5" ht="13.5" customHeight="1">
      <c r="A77" s="223" t="s">
        <v>102</v>
      </c>
      <c r="B77" s="223" t="s">
        <v>173</v>
      </c>
      <c r="C77" s="100" t="s">
        <v>33</v>
      </c>
      <c r="D77" s="127">
        <f>D78+D80+D79</f>
        <v>10669.52</v>
      </c>
      <c r="E77" s="128">
        <f>E78+E79+E80</f>
        <v>9725.94</v>
      </c>
    </row>
    <row r="78" spans="1:5" ht="13.5" customHeight="1">
      <c r="A78" s="224"/>
      <c r="B78" s="224"/>
      <c r="C78" s="100" t="s">
        <v>9</v>
      </c>
      <c r="D78" s="127">
        <v>10669.52</v>
      </c>
      <c r="E78" s="128">
        <v>9725.94</v>
      </c>
    </row>
    <row r="79" spans="1:5" ht="14.25" customHeight="1">
      <c r="A79" s="224"/>
      <c r="B79" s="224"/>
      <c r="C79" s="100" t="s">
        <v>54</v>
      </c>
      <c r="D79" s="127">
        <v>0</v>
      </c>
      <c r="E79" s="128">
        <v>0</v>
      </c>
    </row>
    <row r="80" spans="1:5" ht="14.25" customHeight="1">
      <c r="A80" s="224"/>
      <c r="B80" s="224"/>
      <c r="C80" s="100" t="s">
        <v>10</v>
      </c>
      <c r="D80" s="127">
        <v>0</v>
      </c>
      <c r="E80" s="128">
        <v>0</v>
      </c>
    </row>
    <row r="81" spans="1:5" ht="14.25" customHeight="1">
      <c r="A81" s="224"/>
      <c r="B81" s="224"/>
      <c r="C81" s="100" t="s">
        <v>51</v>
      </c>
      <c r="D81" s="37"/>
      <c r="E81" s="169"/>
    </row>
    <row r="82" spans="1:5" ht="16.5" customHeight="1">
      <c r="A82" s="224"/>
      <c r="B82" s="224"/>
      <c r="C82" s="100" t="s">
        <v>52</v>
      </c>
      <c r="D82" s="127">
        <v>10669.52</v>
      </c>
      <c r="E82" s="128">
        <v>9725.94</v>
      </c>
    </row>
    <row r="83" spans="1:5" ht="16.5" customHeight="1">
      <c r="A83" s="224"/>
      <c r="B83" s="224"/>
      <c r="C83" s="100" t="s">
        <v>326</v>
      </c>
      <c r="D83" s="127">
        <v>0</v>
      </c>
      <c r="E83" s="128">
        <v>0</v>
      </c>
    </row>
    <row r="84" spans="1:5" ht="14.25" customHeight="1">
      <c r="A84" s="224"/>
      <c r="B84" s="224"/>
      <c r="C84" s="100" t="s">
        <v>53</v>
      </c>
      <c r="D84" s="127">
        <v>0</v>
      </c>
      <c r="E84" s="128">
        <v>0</v>
      </c>
    </row>
    <row r="85" spans="1:5" ht="14.25" customHeight="1">
      <c r="A85" s="224"/>
      <c r="B85" s="224"/>
      <c r="C85" s="100" t="s">
        <v>326</v>
      </c>
      <c r="D85" s="127">
        <v>0</v>
      </c>
      <c r="E85" s="128">
        <v>0</v>
      </c>
    </row>
    <row r="86" spans="1:5" ht="13.5" customHeight="1">
      <c r="A86" s="224"/>
      <c r="B86" s="224"/>
      <c r="C86" s="100" t="s">
        <v>55</v>
      </c>
      <c r="D86" s="127">
        <v>0</v>
      </c>
      <c r="E86" s="128">
        <v>0</v>
      </c>
    </row>
    <row r="87" spans="1:5" ht="14.25" customHeight="1">
      <c r="A87" s="225"/>
      <c r="B87" s="225"/>
      <c r="C87" s="100" t="s">
        <v>296</v>
      </c>
      <c r="D87" s="131">
        <v>0</v>
      </c>
      <c r="E87" s="128">
        <v>0</v>
      </c>
    </row>
    <row r="88" spans="1:5" ht="14.25" customHeight="1">
      <c r="A88" s="223" t="s">
        <v>141</v>
      </c>
      <c r="B88" s="223" t="s">
        <v>176</v>
      </c>
      <c r="C88" s="100" t="s">
        <v>33</v>
      </c>
      <c r="D88" s="127">
        <f>D89+D91+D90</f>
        <v>14160.779999999999</v>
      </c>
      <c r="E88" s="128">
        <f>E89+E90+E91</f>
        <v>6579.5400000000009</v>
      </c>
    </row>
    <row r="89" spans="1:5" ht="14.25" customHeight="1">
      <c r="A89" s="224"/>
      <c r="B89" s="224"/>
      <c r="C89" s="100" t="s">
        <v>9</v>
      </c>
      <c r="D89" s="127">
        <v>12360.21</v>
      </c>
      <c r="E89" s="128">
        <v>4979.5200000000004</v>
      </c>
    </row>
    <row r="90" spans="1:5" ht="14.25" customHeight="1">
      <c r="A90" s="224"/>
      <c r="B90" s="224"/>
      <c r="C90" s="100" t="s">
        <v>54</v>
      </c>
      <c r="D90" s="127">
        <v>0</v>
      </c>
      <c r="E90" s="128">
        <v>0</v>
      </c>
    </row>
    <row r="91" spans="1:5" ht="14.25" customHeight="1">
      <c r="A91" s="224"/>
      <c r="B91" s="224"/>
      <c r="C91" s="100" t="s">
        <v>10</v>
      </c>
      <c r="D91" s="127">
        <v>1800.57</v>
      </c>
      <c r="E91" s="128">
        <v>1600.02</v>
      </c>
    </row>
    <row r="92" spans="1:5" ht="14.25" customHeight="1">
      <c r="A92" s="224"/>
      <c r="B92" s="224"/>
      <c r="C92" s="100" t="s">
        <v>51</v>
      </c>
      <c r="D92" s="39"/>
      <c r="E92" s="42"/>
    </row>
    <row r="93" spans="1:5" ht="14.25" customHeight="1">
      <c r="A93" s="224"/>
      <c r="B93" s="224"/>
      <c r="C93" s="100" t="s">
        <v>52</v>
      </c>
      <c r="D93" s="127">
        <v>14160.78</v>
      </c>
      <c r="E93" s="128">
        <v>6579.54</v>
      </c>
    </row>
    <row r="94" spans="1:5" ht="14.25" customHeight="1">
      <c r="A94" s="224"/>
      <c r="B94" s="224"/>
      <c r="C94" s="100" t="s">
        <v>326</v>
      </c>
      <c r="D94" s="127">
        <v>0</v>
      </c>
      <c r="E94" s="128">
        <v>0</v>
      </c>
    </row>
    <row r="95" spans="1:5" ht="14.25" customHeight="1">
      <c r="A95" s="224"/>
      <c r="B95" s="224"/>
      <c r="C95" s="100" t="s">
        <v>53</v>
      </c>
      <c r="D95" s="127">
        <v>0</v>
      </c>
      <c r="E95" s="128">
        <v>0</v>
      </c>
    </row>
    <row r="96" spans="1:5" ht="14.25" customHeight="1">
      <c r="A96" s="224"/>
      <c r="B96" s="224"/>
      <c r="C96" s="100" t="s">
        <v>326</v>
      </c>
      <c r="D96" s="127">
        <v>0</v>
      </c>
      <c r="E96" s="128">
        <v>0</v>
      </c>
    </row>
    <row r="97" spans="1:5" ht="14.25" customHeight="1">
      <c r="A97" s="224"/>
      <c r="B97" s="224"/>
      <c r="C97" s="100" t="s">
        <v>55</v>
      </c>
      <c r="D97" s="127">
        <v>0</v>
      </c>
      <c r="E97" s="128">
        <v>0</v>
      </c>
    </row>
    <row r="98" spans="1:5" ht="14.25" customHeight="1">
      <c r="A98" s="225"/>
      <c r="B98" s="225"/>
      <c r="C98" s="100" t="s">
        <v>296</v>
      </c>
      <c r="D98" s="131">
        <v>0</v>
      </c>
      <c r="E98" s="128">
        <v>0</v>
      </c>
    </row>
    <row r="99" spans="1:5" ht="15" customHeight="1">
      <c r="A99" s="223" t="s">
        <v>142</v>
      </c>
      <c r="B99" s="223" t="s">
        <v>164</v>
      </c>
      <c r="C99" s="100" t="s">
        <v>33</v>
      </c>
      <c r="D99" s="127">
        <f>D100+D102+D101</f>
        <v>22423.260000000002</v>
      </c>
      <c r="E99" s="128">
        <f>E100+E101+E102</f>
        <v>22314.940000000002</v>
      </c>
    </row>
    <row r="100" spans="1:5" ht="15.75" customHeight="1">
      <c r="A100" s="224"/>
      <c r="B100" s="224"/>
      <c r="C100" s="100" t="s">
        <v>9</v>
      </c>
      <c r="D100" s="127">
        <v>11105.44</v>
      </c>
      <c r="E100" s="128">
        <v>10997.12</v>
      </c>
    </row>
    <row r="101" spans="1:5" ht="15.75" customHeight="1">
      <c r="A101" s="224"/>
      <c r="B101" s="224"/>
      <c r="C101" s="100" t="s">
        <v>54</v>
      </c>
      <c r="D101" s="127">
        <v>0</v>
      </c>
      <c r="E101" s="128">
        <v>0</v>
      </c>
    </row>
    <row r="102" spans="1:5" ht="14.25" customHeight="1">
      <c r="A102" s="224"/>
      <c r="B102" s="224"/>
      <c r="C102" s="100" t="s">
        <v>10</v>
      </c>
      <c r="D102" s="127">
        <v>11317.82</v>
      </c>
      <c r="E102" s="128">
        <v>11317.82</v>
      </c>
    </row>
    <row r="103" spans="1:5" ht="14.25" customHeight="1">
      <c r="A103" s="224"/>
      <c r="B103" s="224"/>
      <c r="C103" s="100" t="s">
        <v>51</v>
      </c>
      <c r="D103" s="39"/>
      <c r="E103" s="42"/>
    </row>
    <row r="104" spans="1:5" ht="13.5" customHeight="1">
      <c r="A104" s="224"/>
      <c r="B104" s="224"/>
      <c r="C104" s="100" t="s">
        <v>52</v>
      </c>
      <c r="D104" s="127">
        <v>22423.26</v>
      </c>
      <c r="E104" s="128">
        <v>22314.94</v>
      </c>
    </row>
    <row r="105" spans="1:5" ht="13.5" customHeight="1">
      <c r="A105" s="224"/>
      <c r="B105" s="224"/>
      <c r="C105" s="100" t="s">
        <v>326</v>
      </c>
      <c r="D105" s="127">
        <v>5890.17</v>
      </c>
      <c r="E105" s="128">
        <v>0</v>
      </c>
    </row>
    <row r="106" spans="1:5" ht="14.25" customHeight="1">
      <c r="A106" s="224"/>
      <c r="B106" s="224"/>
      <c r="C106" s="100" t="s">
        <v>53</v>
      </c>
      <c r="D106" s="127">
        <v>0</v>
      </c>
      <c r="E106" s="128">
        <v>0</v>
      </c>
    </row>
    <row r="107" spans="1:5" ht="14.25" customHeight="1">
      <c r="A107" s="224"/>
      <c r="B107" s="224"/>
      <c r="C107" s="100" t="s">
        <v>326</v>
      </c>
      <c r="D107" s="127">
        <v>0</v>
      </c>
      <c r="E107" s="128">
        <v>0</v>
      </c>
    </row>
    <row r="108" spans="1:5" ht="13.5" customHeight="1">
      <c r="A108" s="224"/>
      <c r="B108" s="224"/>
      <c r="C108" s="100" t="s">
        <v>55</v>
      </c>
      <c r="D108" s="127">
        <v>0</v>
      </c>
      <c r="E108" s="128">
        <v>0</v>
      </c>
    </row>
    <row r="109" spans="1:5" ht="13.5" customHeight="1">
      <c r="A109" s="225"/>
      <c r="B109" s="225"/>
      <c r="C109" s="100" t="s">
        <v>296</v>
      </c>
      <c r="D109" s="131">
        <v>0</v>
      </c>
      <c r="E109" s="128">
        <v>0</v>
      </c>
    </row>
    <row r="110" spans="1:5" ht="13.5" customHeight="1">
      <c r="A110" s="223" t="s">
        <v>340</v>
      </c>
      <c r="B110" s="223" t="s">
        <v>404</v>
      </c>
      <c r="C110" s="100" t="s">
        <v>33</v>
      </c>
      <c r="D110" s="127">
        <f>D111+D112+D113+D119</f>
        <v>1558.76</v>
      </c>
      <c r="E110" s="127">
        <f>E111+E112+E113+E119</f>
        <v>1558.76</v>
      </c>
    </row>
    <row r="111" spans="1:5" ht="13.5" customHeight="1">
      <c r="A111" s="224"/>
      <c r="B111" s="224"/>
      <c r="C111" s="100" t="s">
        <v>9</v>
      </c>
      <c r="D111" s="127">
        <v>1558.76</v>
      </c>
      <c r="E111" s="128">
        <v>1558.76</v>
      </c>
    </row>
    <row r="112" spans="1:5" ht="13.5" customHeight="1">
      <c r="A112" s="224"/>
      <c r="B112" s="224"/>
      <c r="C112" s="100" t="s">
        <v>54</v>
      </c>
      <c r="D112" s="127">
        <v>0</v>
      </c>
      <c r="E112" s="128">
        <v>0</v>
      </c>
    </row>
    <row r="113" spans="1:5" ht="13.5" customHeight="1">
      <c r="A113" s="224"/>
      <c r="B113" s="224"/>
      <c r="C113" s="100" t="s">
        <v>10</v>
      </c>
      <c r="D113" s="127">
        <v>0</v>
      </c>
      <c r="E113" s="128">
        <v>0</v>
      </c>
    </row>
    <row r="114" spans="1:5" ht="13.5" customHeight="1">
      <c r="A114" s="224"/>
      <c r="B114" s="224"/>
      <c r="C114" s="100" t="s">
        <v>51</v>
      </c>
      <c r="D114" s="37"/>
      <c r="E114" s="169"/>
    </row>
    <row r="115" spans="1:5" ht="13.5" customHeight="1">
      <c r="A115" s="224"/>
      <c r="B115" s="224"/>
      <c r="C115" s="100" t="s">
        <v>52</v>
      </c>
      <c r="D115" s="127">
        <v>1558.76</v>
      </c>
      <c r="E115" s="128">
        <v>1558.76</v>
      </c>
    </row>
    <row r="116" spans="1:5" ht="13.5" customHeight="1">
      <c r="A116" s="224"/>
      <c r="B116" s="224"/>
      <c r="C116" s="100" t="s">
        <v>326</v>
      </c>
      <c r="D116" s="127">
        <v>0</v>
      </c>
      <c r="E116" s="128">
        <v>0</v>
      </c>
    </row>
    <row r="117" spans="1:5" ht="13.5" customHeight="1">
      <c r="A117" s="224"/>
      <c r="B117" s="224"/>
      <c r="C117" s="100" t="s">
        <v>53</v>
      </c>
      <c r="D117" s="127">
        <v>0</v>
      </c>
      <c r="E117" s="128">
        <v>0</v>
      </c>
    </row>
    <row r="118" spans="1:5" ht="13.5" customHeight="1">
      <c r="A118" s="224"/>
      <c r="B118" s="224"/>
      <c r="C118" s="100" t="s">
        <v>326</v>
      </c>
      <c r="D118" s="127">
        <v>0</v>
      </c>
      <c r="E118" s="128">
        <v>0</v>
      </c>
    </row>
    <row r="119" spans="1:5" ht="13.5" customHeight="1">
      <c r="A119" s="224"/>
      <c r="B119" s="224"/>
      <c r="C119" s="100" t="s">
        <v>55</v>
      </c>
      <c r="D119" s="127">
        <v>0</v>
      </c>
      <c r="E119" s="128">
        <v>0</v>
      </c>
    </row>
    <row r="120" spans="1:5" ht="13.5" customHeight="1">
      <c r="A120" s="225"/>
      <c r="B120" s="225"/>
      <c r="C120" s="100" t="s">
        <v>296</v>
      </c>
      <c r="D120" s="131">
        <v>0</v>
      </c>
      <c r="E120" s="128">
        <v>0</v>
      </c>
    </row>
    <row r="121" spans="1:5" ht="13.5" customHeight="1">
      <c r="A121" s="223" t="s">
        <v>486</v>
      </c>
      <c r="B121" s="223" t="s">
        <v>313</v>
      </c>
      <c r="C121" s="100" t="s">
        <v>33</v>
      </c>
      <c r="D121" s="127">
        <f>D122+D123+D124+D130</f>
        <v>8743.31</v>
      </c>
      <c r="E121" s="127">
        <f>E122+E123+E124+E130</f>
        <v>7551.89</v>
      </c>
    </row>
    <row r="122" spans="1:5" ht="15" customHeight="1">
      <c r="A122" s="224"/>
      <c r="B122" s="224"/>
      <c r="C122" s="100" t="s">
        <v>9</v>
      </c>
      <c r="D122" s="127">
        <v>377.59</v>
      </c>
      <c r="E122" s="128">
        <v>377.59</v>
      </c>
    </row>
    <row r="123" spans="1:5" ht="14.25" customHeight="1">
      <c r="A123" s="224"/>
      <c r="B123" s="224"/>
      <c r="C123" s="100" t="s">
        <v>54</v>
      </c>
      <c r="D123" s="127">
        <v>0</v>
      </c>
      <c r="E123" s="128">
        <v>0</v>
      </c>
    </row>
    <row r="124" spans="1:5" ht="15" customHeight="1">
      <c r="A124" s="224"/>
      <c r="B124" s="224"/>
      <c r="C124" s="100" t="s">
        <v>10</v>
      </c>
      <c r="D124" s="127">
        <v>8365.7199999999993</v>
      </c>
      <c r="E124" s="128">
        <v>7174.3</v>
      </c>
    </row>
    <row r="125" spans="1:5" ht="13.5" customHeight="1">
      <c r="A125" s="224"/>
      <c r="B125" s="224"/>
      <c r="C125" s="100" t="s">
        <v>51</v>
      </c>
      <c r="D125" s="37"/>
      <c r="E125" s="169"/>
    </row>
    <row r="126" spans="1:5" ht="13.5" customHeight="1">
      <c r="A126" s="224"/>
      <c r="B126" s="224"/>
      <c r="C126" s="100" t="s">
        <v>52</v>
      </c>
      <c r="D126" s="127">
        <v>8743.31</v>
      </c>
      <c r="E126" s="128">
        <v>7551.89</v>
      </c>
    </row>
    <row r="127" spans="1:5" ht="13.5" customHeight="1">
      <c r="A127" s="224"/>
      <c r="B127" s="224"/>
      <c r="C127" s="100" t="s">
        <v>326</v>
      </c>
      <c r="D127" s="127">
        <v>0</v>
      </c>
      <c r="E127" s="128">
        <v>0</v>
      </c>
    </row>
    <row r="128" spans="1:5" ht="14.25" customHeight="1">
      <c r="A128" s="224"/>
      <c r="B128" s="224"/>
      <c r="C128" s="100" t="s">
        <v>53</v>
      </c>
      <c r="D128" s="127">
        <v>0</v>
      </c>
      <c r="E128" s="128">
        <v>0</v>
      </c>
    </row>
    <row r="129" spans="1:5" ht="14.25" customHeight="1">
      <c r="A129" s="224"/>
      <c r="B129" s="224"/>
      <c r="C129" s="100" t="s">
        <v>326</v>
      </c>
      <c r="D129" s="127">
        <v>0</v>
      </c>
      <c r="E129" s="128">
        <v>0</v>
      </c>
    </row>
    <row r="130" spans="1:5" ht="14.25" customHeight="1">
      <c r="A130" s="224"/>
      <c r="B130" s="224"/>
      <c r="C130" s="100" t="s">
        <v>55</v>
      </c>
      <c r="D130" s="127">
        <v>0</v>
      </c>
      <c r="E130" s="128">
        <v>0</v>
      </c>
    </row>
    <row r="131" spans="1:5" ht="16.5" customHeight="1">
      <c r="A131" s="225"/>
      <c r="B131" s="225"/>
      <c r="C131" s="100" t="s">
        <v>296</v>
      </c>
      <c r="D131" s="131">
        <v>0</v>
      </c>
      <c r="E131" s="128">
        <v>0</v>
      </c>
    </row>
    <row r="132" spans="1:5" ht="16.5" customHeight="1">
      <c r="A132" s="223" t="s">
        <v>487</v>
      </c>
      <c r="B132" s="223" t="s">
        <v>391</v>
      </c>
      <c r="C132" s="100" t="s">
        <v>33</v>
      </c>
      <c r="D132" s="127">
        <f>D133+D134+D135+D141</f>
        <v>498.02</v>
      </c>
      <c r="E132" s="127">
        <f>E133+E134+E135+E141</f>
        <v>498.02</v>
      </c>
    </row>
    <row r="133" spans="1:5" ht="16.5" customHeight="1">
      <c r="A133" s="224"/>
      <c r="B133" s="224"/>
      <c r="C133" s="100" t="s">
        <v>9</v>
      </c>
      <c r="D133" s="127">
        <v>0.5</v>
      </c>
      <c r="E133" s="128">
        <v>0.5</v>
      </c>
    </row>
    <row r="134" spans="1:5" ht="16.5" customHeight="1">
      <c r="A134" s="224"/>
      <c r="B134" s="224"/>
      <c r="C134" s="100" t="s">
        <v>54</v>
      </c>
      <c r="D134" s="127">
        <v>0</v>
      </c>
      <c r="E134" s="128">
        <v>0</v>
      </c>
    </row>
    <row r="135" spans="1:5" ht="16.5" customHeight="1">
      <c r="A135" s="224"/>
      <c r="B135" s="224"/>
      <c r="C135" s="100" t="s">
        <v>10</v>
      </c>
      <c r="D135" s="127">
        <v>497.52</v>
      </c>
      <c r="E135" s="128">
        <v>497.52</v>
      </c>
    </row>
    <row r="136" spans="1:5" ht="16.5" customHeight="1">
      <c r="A136" s="224"/>
      <c r="B136" s="224"/>
      <c r="C136" s="100" t="s">
        <v>51</v>
      </c>
      <c r="D136" s="37"/>
      <c r="E136" s="169"/>
    </row>
    <row r="137" spans="1:5" ht="16.5" customHeight="1">
      <c r="A137" s="224"/>
      <c r="B137" s="224"/>
      <c r="C137" s="100" t="s">
        <v>52</v>
      </c>
      <c r="D137" s="127">
        <v>498.02</v>
      </c>
      <c r="E137" s="128">
        <v>498.02</v>
      </c>
    </row>
    <row r="138" spans="1:5" ht="16.5" customHeight="1">
      <c r="A138" s="224"/>
      <c r="B138" s="224"/>
      <c r="C138" s="100" t="s">
        <v>326</v>
      </c>
      <c r="D138" s="127">
        <v>0</v>
      </c>
      <c r="E138" s="128">
        <v>0</v>
      </c>
    </row>
    <row r="139" spans="1:5" ht="16.5" customHeight="1">
      <c r="A139" s="224"/>
      <c r="B139" s="224"/>
      <c r="C139" s="100" t="s">
        <v>53</v>
      </c>
      <c r="D139" s="127">
        <v>0</v>
      </c>
      <c r="E139" s="128">
        <v>0</v>
      </c>
    </row>
    <row r="140" spans="1:5" ht="16.5" customHeight="1">
      <c r="A140" s="224"/>
      <c r="B140" s="224"/>
      <c r="C140" s="100" t="s">
        <v>326</v>
      </c>
      <c r="D140" s="127">
        <v>0</v>
      </c>
      <c r="E140" s="128">
        <v>0</v>
      </c>
    </row>
    <row r="141" spans="1:5" ht="16.5" customHeight="1">
      <c r="A141" s="224"/>
      <c r="B141" s="224"/>
      <c r="C141" s="100" t="s">
        <v>55</v>
      </c>
      <c r="D141" s="127">
        <v>0</v>
      </c>
      <c r="E141" s="128">
        <v>0</v>
      </c>
    </row>
    <row r="142" spans="1:5" ht="16.5" customHeight="1">
      <c r="A142" s="225"/>
      <c r="B142" s="225"/>
      <c r="C142" s="100" t="s">
        <v>296</v>
      </c>
      <c r="D142" s="131">
        <v>0</v>
      </c>
      <c r="E142" s="128">
        <v>0</v>
      </c>
    </row>
    <row r="143" spans="1:5" ht="15.75" customHeight="1">
      <c r="A143" s="227" t="s">
        <v>35</v>
      </c>
      <c r="B143" s="227" t="s">
        <v>260</v>
      </c>
      <c r="C143" s="99" t="s">
        <v>33</v>
      </c>
      <c r="D143" s="164">
        <f>D154+D165</f>
        <v>6541.45</v>
      </c>
      <c r="E143" s="164">
        <f>E154+E165</f>
        <v>6505.1399999999994</v>
      </c>
    </row>
    <row r="144" spans="1:5">
      <c r="A144" s="228"/>
      <c r="B144" s="228"/>
      <c r="C144" s="99" t="s">
        <v>9</v>
      </c>
      <c r="D144" s="164">
        <f t="shared" ref="D144:D153" si="6">D155+D166</f>
        <v>6541.45</v>
      </c>
      <c r="E144" s="164">
        <f t="shared" ref="E144:E153" si="7">E155+E166</f>
        <v>6505.1399999999994</v>
      </c>
    </row>
    <row r="145" spans="1:5">
      <c r="A145" s="228"/>
      <c r="B145" s="228"/>
      <c r="C145" s="99" t="s">
        <v>54</v>
      </c>
      <c r="D145" s="164">
        <f t="shared" si="6"/>
        <v>0</v>
      </c>
      <c r="E145" s="164">
        <f t="shared" si="7"/>
        <v>0</v>
      </c>
    </row>
    <row r="146" spans="1:5">
      <c r="A146" s="228"/>
      <c r="B146" s="228"/>
      <c r="C146" s="99" t="s">
        <v>10</v>
      </c>
      <c r="D146" s="164">
        <f t="shared" si="6"/>
        <v>0</v>
      </c>
      <c r="E146" s="164">
        <f t="shared" si="7"/>
        <v>0</v>
      </c>
    </row>
    <row r="147" spans="1:5">
      <c r="A147" s="228"/>
      <c r="B147" s="228"/>
      <c r="C147" s="99" t="s">
        <v>51</v>
      </c>
      <c r="D147" s="164"/>
      <c r="E147" s="164"/>
    </row>
    <row r="148" spans="1:5">
      <c r="A148" s="228"/>
      <c r="B148" s="228"/>
      <c r="C148" s="99" t="s">
        <v>52</v>
      </c>
      <c r="D148" s="164">
        <f t="shared" si="6"/>
        <v>0</v>
      </c>
      <c r="E148" s="164">
        <f t="shared" si="7"/>
        <v>0</v>
      </c>
    </row>
    <row r="149" spans="1:5">
      <c r="A149" s="228"/>
      <c r="B149" s="228"/>
      <c r="C149" s="99" t="s">
        <v>326</v>
      </c>
      <c r="D149" s="164">
        <f t="shared" si="6"/>
        <v>0</v>
      </c>
      <c r="E149" s="164">
        <f t="shared" si="7"/>
        <v>0</v>
      </c>
    </row>
    <row r="150" spans="1:5">
      <c r="A150" s="228"/>
      <c r="B150" s="228"/>
      <c r="C150" s="99" t="s">
        <v>321</v>
      </c>
      <c r="D150" s="164">
        <f t="shared" si="6"/>
        <v>6541.45</v>
      </c>
      <c r="E150" s="164">
        <f t="shared" si="7"/>
        <v>6505.1399999999994</v>
      </c>
    </row>
    <row r="151" spans="1:5">
      <c r="A151" s="228"/>
      <c r="B151" s="228"/>
      <c r="C151" s="99" t="s">
        <v>326</v>
      </c>
      <c r="D151" s="164">
        <f t="shared" si="6"/>
        <v>6491.45</v>
      </c>
      <c r="E151" s="164">
        <f t="shared" si="7"/>
        <v>6469.44</v>
      </c>
    </row>
    <row r="152" spans="1:5">
      <c r="A152" s="228"/>
      <c r="B152" s="228"/>
      <c r="C152" s="99" t="s">
        <v>55</v>
      </c>
      <c r="D152" s="164">
        <f t="shared" si="6"/>
        <v>0</v>
      </c>
      <c r="E152" s="164">
        <f t="shared" si="7"/>
        <v>0</v>
      </c>
    </row>
    <row r="153" spans="1:5" ht="13.5" customHeight="1">
      <c r="A153" s="229"/>
      <c r="B153" s="229"/>
      <c r="C153" s="99" t="s">
        <v>296</v>
      </c>
      <c r="D153" s="164">
        <f t="shared" si="6"/>
        <v>0</v>
      </c>
      <c r="E153" s="164">
        <f t="shared" si="7"/>
        <v>0</v>
      </c>
    </row>
    <row r="154" spans="1:5">
      <c r="A154" s="223" t="s">
        <v>16</v>
      </c>
      <c r="B154" s="223" t="s">
        <v>72</v>
      </c>
      <c r="C154" s="100" t="s">
        <v>33</v>
      </c>
      <c r="D154" s="127">
        <f>D155+D157+D156</f>
        <v>50</v>
      </c>
      <c r="E154" s="128">
        <f>E155+E156+E157</f>
        <v>35.700000000000003</v>
      </c>
    </row>
    <row r="155" spans="1:5">
      <c r="A155" s="224"/>
      <c r="B155" s="224"/>
      <c r="C155" s="100" t="s">
        <v>9</v>
      </c>
      <c r="D155" s="127">
        <v>50</v>
      </c>
      <c r="E155" s="128">
        <v>35.700000000000003</v>
      </c>
    </row>
    <row r="156" spans="1:5">
      <c r="A156" s="224"/>
      <c r="B156" s="224"/>
      <c r="C156" s="100" t="s">
        <v>54</v>
      </c>
      <c r="D156" s="127">
        <v>0</v>
      </c>
      <c r="E156" s="128">
        <v>0</v>
      </c>
    </row>
    <row r="157" spans="1:5">
      <c r="A157" s="224"/>
      <c r="B157" s="224"/>
      <c r="C157" s="100" t="s">
        <v>10</v>
      </c>
      <c r="D157" s="127">
        <v>0</v>
      </c>
      <c r="E157" s="128">
        <v>0</v>
      </c>
    </row>
    <row r="158" spans="1:5">
      <c r="A158" s="224"/>
      <c r="B158" s="224"/>
      <c r="C158" s="100" t="s">
        <v>51</v>
      </c>
      <c r="D158" s="37"/>
      <c r="E158" s="169"/>
    </row>
    <row r="159" spans="1:5">
      <c r="A159" s="224"/>
      <c r="B159" s="224"/>
      <c r="C159" s="100" t="s">
        <v>52</v>
      </c>
      <c r="D159" s="127">
        <v>0</v>
      </c>
      <c r="E159" s="128">
        <v>0</v>
      </c>
    </row>
    <row r="160" spans="1:5">
      <c r="A160" s="224"/>
      <c r="B160" s="224"/>
      <c r="C160" s="100" t="s">
        <v>326</v>
      </c>
      <c r="D160" s="127">
        <v>0</v>
      </c>
      <c r="E160" s="128">
        <v>0</v>
      </c>
    </row>
    <row r="161" spans="1:5">
      <c r="A161" s="224"/>
      <c r="B161" s="224"/>
      <c r="C161" s="100" t="s">
        <v>53</v>
      </c>
      <c r="D161" s="127">
        <v>50</v>
      </c>
      <c r="E161" s="128">
        <v>35.700000000000003</v>
      </c>
    </row>
    <row r="162" spans="1:5">
      <c r="A162" s="224"/>
      <c r="B162" s="224"/>
      <c r="C162" s="100" t="s">
        <v>326</v>
      </c>
      <c r="D162" s="127">
        <v>0</v>
      </c>
      <c r="E162" s="128">
        <v>0</v>
      </c>
    </row>
    <row r="163" spans="1:5">
      <c r="A163" s="224"/>
      <c r="B163" s="224"/>
      <c r="C163" s="100" t="s">
        <v>55</v>
      </c>
      <c r="D163" s="127">
        <v>0</v>
      </c>
      <c r="E163" s="128">
        <v>0</v>
      </c>
    </row>
    <row r="164" spans="1:5" ht="14.25" customHeight="1">
      <c r="A164" s="225"/>
      <c r="B164" s="225"/>
      <c r="C164" s="100" t="s">
        <v>296</v>
      </c>
      <c r="D164" s="131">
        <v>0</v>
      </c>
      <c r="E164" s="128">
        <v>0</v>
      </c>
    </row>
    <row r="165" spans="1:5" ht="14.25" customHeight="1">
      <c r="A165" s="223" t="s">
        <v>31</v>
      </c>
      <c r="B165" s="223" t="s">
        <v>74</v>
      </c>
      <c r="C165" s="100" t="s">
        <v>33</v>
      </c>
      <c r="D165" s="127">
        <f>D166+D168+D167</f>
        <v>6491.45</v>
      </c>
      <c r="E165" s="128">
        <f>E166+E167+E168</f>
        <v>6469.44</v>
      </c>
    </row>
    <row r="166" spans="1:5" ht="12.75" customHeight="1">
      <c r="A166" s="224"/>
      <c r="B166" s="224"/>
      <c r="C166" s="100" t="s">
        <v>9</v>
      </c>
      <c r="D166" s="127">
        <v>6491.45</v>
      </c>
      <c r="E166" s="128">
        <v>6469.44</v>
      </c>
    </row>
    <row r="167" spans="1:5" ht="12.75" customHeight="1">
      <c r="A167" s="224"/>
      <c r="B167" s="224"/>
      <c r="C167" s="100" t="s">
        <v>54</v>
      </c>
      <c r="D167" s="127">
        <v>0</v>
      </c>
      <c r="E167" s="128">
        <v>0</v>
      </c>
    </row>
    <row r="168" spans="1:5" ht="15" customHeight="1">
      <c r="A168" s="224"/>
      <c r="B168" s="224"/>
      <c r="C168" s="100" t="s">
        <v>10</v>
      </c>
      <c r="D168" s="127">
        <v>0</v>
      </c>
      <c r="E168" s="128">
        <v>0</v>
      </c>
    </row>
    <row r="169" spans="1:5" ht="13.5" customHeight="1">
      <c r="A169" s="224"/>
      <c r="B169" s="224"/>
      <c r="C169" s="100" t="s">
        <v>51</v>
      </c>
      <c r="D169" s="37"/>
      <c r="E169" s="169"/>
    </row>
    <row r="170" spans="1:5" ht="14.25" customHeight="1">
      <c r="A170" s="224"/>
      <c r="B170" s="224"/>
      <c r="C170" s="100" t="s">
        <v>52</v>
      </c>
      <c r="D170" s="127">
        <v>0</v>
      </c>
      <c r="E170" s="128">
        <v>0</v>
      </c>
    </row>
    <row r="171" spans="1:5" ht="14.25" customHeight="1">
      <c r="A171" s="224"/>
      <c r="B171" s="224"/>
      <c r="C171" s="100" t="s">
        <v>326</v>
      </c>
      <c r="D171" s="127">
        <v>0</v>
      </c>
      <c r="E171" s="128">
        <v>0</v>
      </c>
    </row>
    <row r="172" spans="1:5" ht="14.25" customHeight="1">
      <c r="A172" s="224"/>
      <c r="B172" s="224"/>
      <c r="C172" s="100" t="s">
        <v>321</v>
      </c>
      <c r="D172" s="127">
        <v>6491.45</v>
      </c>
      <c r="E172" s="128">
        <v>6469.44</v>
      </c>
    </row>
    <row r="173" spans="1:5" ht="14.25" customHeight="1">
      <c r="A173" s="224"/>
      <c r="B173" s="224"/>
      <c r="C173" s="100" t="s">
        <v>326</v>
      </c>
      <c r="D173" s="127">
        <v>6491.45</v>
      </c>
      <c r="E173" s="128">
        <v>6469.44</v>
      </c>
    </row>
    <row r="174" spans="1:5" ht="14.25" customHeight="1">
      <c r="A174" s="224"/>
      <c r="B174" s="224"/>
      <c r="C174" s="100" t="s">
        <v>55</v>
      </c>
      <c r="D174" s="127">
        <v>0</v>
      </c>
      <c r="E174" s="128">
        <v>0</v>
      </c>
    </row>
    <row r="175" spans="1:5" ht="13.5" customHeight="1">
      <c r="A175" s="225"/>
      <c r="B175" s="225"/>
      <c r="C175" s="100" t="s">
        <v>296</v>
      </c>
      <c r="D175" s="131">
        <v>0</v>
      </c>
      <c r="E175" s="128">
        <v>0</v>
      </c>
    </row>
    <row r="176" spans="1:5" ht="15" customHeight="1">
      <c r="A176" s="227" t="s">
        <v>493</v>
      </c>
      <c r="B176" s="227" t="s">
        <v>178</v>
      </c>
      <c r="C176" s="99" t="s">
        <v>33</v>
      </c>
      <c r="D176" s="164">
        <f>D177+D178+D179+D185</f>
        <v>45637.299999999996</v>
      </c>
      <c r="E176" s="164">
        <f>E177+E178+E179+E185</f>
        <v>45141.289999999994</v>
      </c>
    </row>
    <row r="177" spans="1:5" ht="15" customHeight="1">
      <c r="A177" s="228"/>
      <c r="B177" s="228"/>
      <c r="C177" s="99" t="s">
        <v>9</v>
      </c>
      <c r="D177" s="164">
        <f t="shared" ref="D177:E179" si="8">D188+D199</f>
        <v>45435.59</v>
      </c>
      <c r="E177" s="164">
        <f t="shared" si="8"/>
        <v>44939.579999999994</v>
      </c>
    </row>
    <row r="178" spans="1:5" ht="13.5" customHeight="1">
      <c r="A178" s="228"/>
      <c r="B178" s="228"/>
      <c r="C178" s="99" t="s">
        <v>54</v>
      </c>
      <c r="D178" s="164">
        <f t="shared" si="8"/>
        <v>0</v>
      </c>
      <c r="E178" s="164">
        <f t="shared" si="8"/>
        <v>0</v>
      </c>
    </row>
    <row r="179" spans="1:5" ht="15.75" customHeight="1">
      <c r="A179" s="228"/>
      <c r="B179" s="228"/>
      <c r="C179" s="99" t="s">
        <v>10</v>
      </c>
      <c r="D179" s="164">
        <f t="shared" si="8"/>
        <v>201.71</v>
      </c>
      <c r="E179" s="164">
        <f t="shared" si="8"/>
        <v>201.71</v>
      </c>
    </row>
    <row r="180" spans="1:5" ht="15" customHeight="1">
      <c r="A180" s="228"/>
      <c r="B180" s="228"/>
      <c r="C180" s="99" t="s">
        <v>51</v>
      </c>
      <c r="D180" s="164"/>
      <c r="E180" s="164"/>
    </row>
    <row r="181" spans="1:5" ht="15" customHeight="1">
      <c r="A181" s="228"/>
      <c r="B181" s="228"/>
      <c r="C181" s="99" t="s">
        <v>52</v>
      </c>
      <c r="D181" s="164">
        <f t="shared" ref="D181:E182" si="9">D192+D203</f>
        <v>45637.299999999996</v>
      </c>
      <c r="E181" s="164">
        <f t="shared" si="9"/>
        <v>45141.29</v>
      </c>
    </row>
    <row r="182" spans="1:5" ht="15" customHeight="1">
      <c r="A182" s="228"/>
      <c r="B182" s="228"/>
      <c r="C182" s="99" t="s">
        <v>326</v>
      </c>
      <c r="D182" s="164">
        <f t="shared" si="9"/>
        <v>0</v>
      </c>
      <c r="E182" s="164">
        <f t="shared" si="9"/>
        <v>0</v>
      </c>
    </row>
    <row r="183" spans="1:5" ht="14.25" customHeight="1">
      <c r="A183" s="228"/>
      <c r="B183" s="228"/>
      <c r="C183" s="99" t="s">
        <v>53</v>
      </c>
      <c r="D183" s="164">
        <f t="shared" ref="D183:E186" si="10">D194+D205</f>
        <v>0</v>
      </c>
      <c r="E183" s="164">
        <f t="shared" si="10"/>
        <v>0</v>
      </c>
    </row>
    <row r="184" spans="1:5" ht="14.25" customHeight="1">
      <c r="A184" s="228"/>
      <c r="B184" s="228"/>
      <c r="C184" s="99" t="s">
        <v>326</v>
      </c>
      <c r="D184" s="164">
        <f t="shared" si="10"/>
        <v>0</v>
      </c>
      <c r="E184" s="164">
        <f t="shared" si="10"/>
        <v>0</v>
      </c>
    </row>
    <row r="185" spans="1:5" ht="15.75" customHeight="1">
      <c r="A185" s="228"/>
      <c r="B185" s="228"/>
      <c r="C185" s="99" t="s">
        <v>55</v>
      </c>
      <c r="D185" s="164">
        <f t="shared" si="10"/>
        <v>0</v>
      </c>
      <c r="E185" s="164">
        <f t="shared" si="10"/>
        <v>0</v>
      </c>
    </row>
    <row r="186" spans="1:5" ht="15" customHeight="1">
      <c r="A186" s="229"/>
      <c r="B186" s="229"/>
      <c r="C186" s="99" t="s">
        <v>296</v>
      </c>
      <c r="D186" s="164">
        <f t="shared" si="10"/>
        <v>0</v>
      </c>
      <c r="E186" s="164">
        <f t="shared" si="10"/>
        <v>0</v>
      </c>
    </row>
    <row r="187" spans="1:5" ht="15.75" customHeight="1">
      <c r="A187" s="223" t="s">
        <v>488</v>
      </c>
      <c r="B187" s="223" t="s">
        <v>261</v>
      </c>
      <c r="C187" s="100" t="s">
        <v>33</v>
      </c>
      <c r="D187" s="127">
        <f>D188+D190+D189</f>
        <v>45405.279999999999</v>
      </c>
      <c r="E187" s="128">
        <f>E188+E189+E190</f>
        <v>44960.799999999996</v>
      </c>
    </row>
    <row r="188" spans="1:5" ht="15.75" customHeight="1">
      <c r="A188" s="224"/>
      <c r="B188" s="224"/>
      <c r="C188" s="100" t="s">
        <v>9</v>
      </c>
      <c r="D188" s="127">
        <v>45203.57</v>
      </c>
      <c r="E188" s="128">
        <v>44759.09</v>
      </c>
    </row>
    <row r="189" spans="1:5" ht="15.75" customHeight="1">
      <c r="A189" s="224"/>
      <c r="B189" s="224"/>
      <c r="C189" s="100" t="s">
        <v>54</v>
      </c>
      <c r="D189" s="127">
        <v>0</v>
      </c>
      <c r="E189" s="128">
        <v>0</v>
      </c>
    </row>
    <row r="190" spans="1:5" ht="15.75" customHeight="1">
      <c r="A190" s="224"/>
      <c r="B190" s="224"/>
      <c r="C190" s="100" t="s">
        <v>10</v>
      </c>
      <c r="D190" s="127">
        <v>201.71</v>
      </c>
      <c r="E190" s="128">
        <v>201.71</v>
      </c>
    </row>
    <row r="191" spans="1:5" ht="15.75" customHeight="1">
      <c r="A191" s="224"/>
      <c r="B191" s="224"/>
      <c r="C191" s="100" t="s">
        <v>51</v>
      </c>
      <c r="D191" s="37"/>
      <c r="E191" s="169"/>
    </row>
    <row r="192" spans="1:5" ht="15.75" customHeight="1">
      <c r="A192" s="224"/>
      <c r="B192" s="224"/>
      <c r="C192" s="100" t="s">
        <v>52</v>
      </c>
      <c r="D192" s="127">
        <v>45405.279999999999</v>
      </c>
      <c r="E192" s="128">
        <v>44960.800000000003</v>
      </c>
    </row>
    <row r="193" spans="1:5" ht="15.75" customHeight="1">
      <c r="A193" s="224"/>
      <c r="B193" s="224"/>
      <c r="C193" s="100" t="s">
        <v>326</v>
      </c>
      <c r="D193" s="127">
        <v>0</v>
      </c>
      <c r="E193" s="128">
        <v>0</v>
      </c>
    </row>
    <row r="194" spans="1:5" ht="15.75" customHeight="1">
      <c r="A194" s="224"/>
      <c r="B194" s="224"/>
      <c r="C194" s="100" t="s">
        <v>53</v>
      </c>
      <c r="D194" s="127">
        <v>0</v>
      </c>
      <c r="E194" s="128">
        <v>0</v>
      </c>
    </row>
    <row r="195" spans="1:5" ht="15.75" customHeight="1">
      <c r="A195" s="224"/>
      <c r="B195" s="224"/>
      <c r="C195" s="100" t="s">
        <v>326</v>
      </c>
      <c r="D195" s="127">
        <v>0</v>
      </c>
      <c r="E195" s="128">
        <v>0</v>
      </c>
    </row>
    <row r="196" spans="1:5" ht="15.75" customHeight="1">
      <c r="A196" s="224"/>
      <c r="B196" s="224"/>
      <c r="C196" s="100" t="s">
        <v>55</v>
      </c>
      <c r="D196" s="127">
        <v>0</v>
      </c>
      <c r="E196" s="128">
        <v>0</v>
      </c>
    </row>
    <row r="197" spans="1:5" ht="15.75" customHeight="1">
      <c r="A197" s="225"/>
      <c r="B197" s="225"/>
      <c r="C197" s="100" t="s">
        <v>296</v>
      </c>
      <c r="D197" s="131">
        <v>0</v>
      </c>
      <c r="E197" s="128">
        <v>0</v>
      </c>
    </row>
    <row r="198" spans="1:5" ht="15.75" customHeight="1">
      <c r="A198" s="223" t="s">
        <v>489</v>
      </c>
      <c r="B198" s="223" t="s">
        <v>180</v>
      </c>
      <c r="C198" s="100" t="s">
        <v>33</v>
      </c>
      <c r="D198" s="127">
        <f>D199+D201+D200</f>
        <v>232.02</v>
      </c>
      <c r="E198" s="128">
        <f>E199+E200+E201</f>
        <v>180.49</v>
      </c>
    </row>
    <row r="199" spans="1:5" ht="15.75" customHeight="1">
      <c r="A199" s="224"/>
      <c r="B199" s="224"/>
      <c r="C199" s="100" t="s">
        <v>9</v>
      </c>
      <c r="D199" s="127">
        <v>232.02</v>
      </c>
      <c r="E199" s="128">
        <v>180.49</v>
      </c>
    </row>
    <row r="200" spans="1:5" ht="15.75" customHeight="1">
      <c r="A200" s="224"/>
      <c r="B200" s="224"/>
      <c r="C200" s="100" t="s">
        <v>54</v>
      </c>
      <c r="D200" s="127">
        <v>0</v>
      </c>
      <c r="E200" s="128">
        <v>0</v>
      </c>
    </row>
    <row r="201" spans="1:5" ht="15.75" customHeight="1">
      <c r="A201" s="224"/>
      <c r="B201" s="224"/>
      <c r="C201" s="100" t="s">
        <v>10</v>
      </c>
      <c r="D201" s="127">
        <v>0</v>
      </c>
      <c r="E201" s="128">
        <v>0</v>
      </c>
    </row>
    <row r="202" spans="1:5" ht="15.75" customHeight="1">
      <c r="A202" s="224"/>
      <c r="B202" s="224"/>
      <c r="C202" s="100" t="s">
        <v>51</v>
      </c>
      <c r="D202" s="37"/>
      <c r="E202" s="169"/>
    </row>
    <row r="203" spans="1:5" ht="15.75" customHeight="1">
      <c r="A203" s="224"/>
      <c r="B203" s="224"/>
      <c r="C203" s="100" t="s">
        <v>52</v>
      </c>
      <c r="D203" s="127">
        <v>232.02</v>
      </c>
      <c r="E203" s="128">
        <v>180.49</v>
      </c>
    </row>
    <row r="204" spans="1:5" ht="15.75" customHeight="1">
      <c r="A204" s="224"/>
      <c r="B204" s="224"/>
      <c r="C204" s="100" t="s">
        <v>326</v>
      </c>
      <c r="D204" s="127">
        <v>0</v>
      </c>
      <c r="E204" s="128">
        <v>0</v>
      </c>
    </row>
    <row r="205" spans="1:5" ht="15.75" customHeight="1">
      <c r="A205" s="224"/>
      <c r="B205" s="224"/>
      <c r="C205" s="100" t="s">
        <v>53</v>
      </c>
      <c r="D205" s="127">
        <v>0</v>
      </c>
      <c r="E205" s="128">
        <v>0</v>
      </c>
    </row>
    <row r="206" spans="1:5" ht="15.75" customHeight="1">
      <c r="A206" s="224"/>
      <c r="B206" s="224"/>
      <c r="C206" s="100" t="s">
        <v>326</v>
      </c>
      <c r="D206" s="127">
        <v>0</v>
      </c>
      <c r="E206" s="128">
        <v>0</v>
      </c>
    </row>
    <row r="207" spans="1:5" ht="15.75" customHeight="1">
      <c r="A207" s="224"/>
      <c r="B207" s="224"/>
      <c r="C207" s="100" t="s">
        <v>55</v>
      </c>
      <c r="D207" s="127">
        <v>0</v>
      </c>
      <c r="E207" s="128">
        <v>0</v>
      </c>
    </row>
    <row r="208" spans="1:5" ht="12.75" customHeight="1">
      <c r="A208" s="225"/>
      <c r="B208" s="225"/>
      <c r="C208" s="100" t="s">
        <v>296</v>
      </c>
      <c r="D208" s="131">
        <v>0</v>
      </c>
      <c r="E208" s="128">
        <v>0</v>
      </c>
    </row>
  </sheetData>
  <mergeCells count="39">
    <mergeCell ref="A132:A142"/>
    <mergeCell ref="B132:B142"/>
    <mergeCell ref="B5:E5"/>
    <mergeCell ref="B6:E6"/>
    <mergeCell ref="B22:B32"/>
    <mergeCell ref="A22:A32"/>
    <mergeCell ref="B11:B21"/>
    <mergeCell ref="A11:A21"/>
    <mergeCell ref="B33:B43"/>
    <mergeCell ref="A33:A43"/>
    <mergeCell ref="A44:A54"/>
    <mergeCell ref="B44:B54"/>
    <mergeCell ref="B55:B65"/>
    <mergeCell ref="A55:A65"/>
    <mergeCell ref="A143:A153"/>
    <mergeCell ref="B143:B153"/>
    <mergeCell ref="A187:A197"/>
    <mergeCell ref="B187:B197"/>
    <mergeCell ref="A198:A208"/>
    <mergeCell ref="B198:B208"/>
    <mergeCell ref="A165:A175"/>
    <mergeCell ref="B165:B175"/>
    <mergeCell ref="A176:A186"/>
    <mergeCell ref="B176:B186"/>
    <mergeCell ref="A154:A164"/>
    <mergeCell ref="B154:B164"/>
    <mergeCell ref="A66:A76"/>
    <mergeCell ref="B66:B76"/>
    <mergeCell ref="A77:A87"/>
    <mergeCell ref="B77:B87"/>
    <mergeCell ref="A99:A109"/>
    <mergeCell ref="B99:B109"/>
    <mergeCell ref="A121:A131"/>
    <mergeCell ref="B121:B131"/>
    <mergeCell ref="A88:A98"/>
    <mergeCell ref="B88:B98"/>
    <mergeCell ref="A110:A120"/>
    <mergeCell ref="B110:B120"/>
    <mergeCell ref="B4:C4"/>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96"/>
  <sheetViews>
    <sheetView view="pageLayout" topLeftCell="A33" zoomScale="73" zoomScaleNormal="86" zoomScaleSheetLayoutView="86" zoomScalePageLayoutView="73" workbookViewId="0">
      <selection activeCell="C52" sqref="C52"/>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5"/>
    </row>
    <row r="2" spans="1:7">
      <c r="C2" s="5"/>
    </row>
    <row r="3" spans="1:7">
      <c r="C3" s="5"/>
    </row>
    <row r="4" spans="1:7">
      <c r="C4" s="5"/>
      <c r="G4" s="60"/>
    </row>
    <row r="5" spans="1:7">
      <c r="B5" s="254" t="s">
        <v>26</v>
      </c>
      <c r="C5" s="254"/>
      <c r="D5" s="254"/>
      <c r="E5" s="254"/>
      <c r="F5" s="254"/>
      <c r="G5" s="254"/>
    </row>
    <row r="6" spans="1:7" ht="31.5" customHeight="1">
      <c r="B6" s="290" t="s">
        <v>490</v>
      </c>
      <c r="C6" s="291"/>
      <c r="D6" s="291"/>
      <c r="E6" s="291"/>
      <c r="F6" s="291"/>
      <c r="G6" s="291"/>
    </row>
    <row r="7" spans="1:7">
      <c r="B7" s="254"/>
      <c r="C7" s="254"/>
      <c r="D7" s="254"/>
      <c r="E7" s="254"/>
      <c r="F7" s="254"/>
      <c r="G7" s="254"/>
    </row>
    <row r="8" spans="1:7">
      <c r="B8" s="6"/>
      <c r="C8" s="6"/>
      <c r="D8" s="6"/>
      <c r="E8" s="6"/>
      <c r="F8" s="6"/>
      <c r="G8" s="6"/>
    </row>
    <row r="9" spans="1:7" ht="9" customHeight="1"/>
    <row r="10" spans="1:7" ht="30.75" customHeight="1">
      <c r="A10" s="248" t="s">
        <v>11</v>
      </c>
      <c r="B10" s="251" t="s">
        <v>310</v>
      </c>
      <c r="C10" s="251" t="s">
        <v>27</v>
      </c>
      <c r="D10" s="255" t="s">
        <v>42</v>
      </c>
      <c r="E10" s="256"/>
      <c r="F10" s="257"/>
      <c r="G10" s="251" t="s">
        <v>311</v>
      </c>
    </row>
    <row r="11" spans="1:7" ht="15.75" customHeight="1">
      <c r="A11" s="249"/>
      <c r="B11" s="252"/>
      <c r="C11" s="252"/>
      <c r="D11" s="251" t="s">
        <v>335</v>
      </c>
      <c r="E11" s="246" t="s">
        <v>336</v>
      </c>
      <c r="F11" s="247"/>
      <c r="G11" s="252"/>
    </row>
    <row r="12" spans="1:7" ht="32.25" customHeight="1">
      <c r="A12" s="250"/>
      <c r="B12" s="253"/>
      <c r="C12" s="253"/>
      <c r="D12" s="253"/>
      <c r="E12" s="28" t="s">
        <v>19</v>
      </c>
      <c r="F12" s="63" t="s">
        <v>337</v>
      </c>
      <c r="G12" s="253"/>
    </row>
    <row r="13" spans="1:7" ht="16.5" customHeight="1">
      <c r="A13" s="23">
        <v>1</v>
      </c>
      <c r="B13" s="23">
        <v>2</v>
      </c>
      <c r="C13" s="23">
        <v>3</v>
      </c>
      <c r="D13" s="23">
        <v>4</v>
      </c>
      <c r="E13" s="24">
        <v>5</v>
      </c>
      <c r="F13" s="25">
        <v>6</v>
      </c>
      <c r="G13" s="25">
        <v>7</v>
      </c>
    </row>
    <row r="14" spans="1:7" ht="16.5" customHeight="1">
      <c r="A14" s="270" t="s">
        <v>266</v>
      </c>
      <c r="B14" s="270"/>
      <c r="C14" s="270"/>
      <c r="D14" s="270"/>
      <c r="E14" s="270"/>
      <c r="F14" s="270"/>
      <c r="G14" s="270"/>
    </row>
    <row r="15" spans="1:7" ht="15.75" customHeight="1">
      <c r="A15" s="265" t="s">
        <v>267</v>
      </c>
      <c r="B15" s="266"/>
      <c r="C15" s="266"/>
      <c r="D15" s="266"/>
      <c r="E15" s="266"/>
      <c r="F15" s="266"/>
      <c r="G15" s="267"/>
    </row>
    <row r="16" spans="1:7" ht="75" customHeight="1">
      <c r="A16" s="79"/>
      <c r="B16" s="20" t="s">
        <v>405</v>
      </c>
      <c r="C16" s="22" t="s">
        <v>298</v>
      </c>
      <c r="D16" s="75">
        <v>19</v>
      </c>
      <c r="E16" s="75">
        <v>1.4</v>
      </c>
      <c r="F16" s="75">
        <v>1.4</v>
      </c>
      <c r="G16" s="187"/>
    </row>
    <row r="17" spans="1:7" ht="39" customHeight="1">
      <c r="A17" s="79"/>
      <c r="B17" s="20" t="s">
        <v>406</v>
      </c>
      <c r="C17" s="22" t="s">
        <v>20</v>
      </c>
      <c r="D17" s="75">
        <v>100</v>
      </c>
      <c r="E17" s="75">
        <v>100</v>
      </c>
      <c r="F17" s="75">
        <v>100</v>
      </c>
      <c r="G17" s="187"/>
    </row>
    <row r="18" spans="1:7" ht="14.25" customHeight="1">
      <c r="A18" s="233" t="s">
        <v>258</v>
      </c>
      <c r="B18" s="271"/>
      <c r="C18" s="271"/>
      <c r="D18" s="271"/>
      <c r="E18" s="271"/>
      <c r="F18" s="271"/>
      <c r="G18" s="272"/>
    </row>
    <row r="19" spans="1:7" ht="14.25" customHeight="1">
      <c r="A19" s="233" t="s">
        <v>299</v>
      </c>
      <c r="B19" s="230"/>
      <c r="C19" s="230"/>
      <c r="D19" s="230"/>
      <c r="E19" s="230"/>
      <c r="F19" s="230"/>
      <c r="G19" s="231"/>
    </row>
    <row r="20" spans="1:7" ht="40.5" customHeight="1">
      <c r="A20" s="14" t="s">
        <v>15</v>
      </c>
      <c r="B20" s="73" t="s">
        <v>407</v>
      </c>
      <c r="C20" s="22" t="s">
        <v>20</v>
      </c>
      <c r="D20" s="188" t="s">
        <v>338</v>
      </c>
      <c r="E20" s="75">
        <v>100</v>
      </c>
      <c r="F20" s="75">
        <v>100</v>
      </c>
      <c r="G20" s="76"/>
    </row>
    <row r="21" spans="1:7" ht="30" customHeight="1">
      <c r="A21" s="50" t="s">
        <v>17</v>
      </c>
      <c r="B21" s="20" t="s">
        <v>408</v>
      </c>
      <c r="C21" s="22" t="s">
        <v>21</v>
      </c>
      <c r="D21" s="189" t="s">
        <v>338</v>
      </c>
      <c r="E21" s="61">
        <v>0</v>
      </c>
      <c r="F21" s="86">
        <v>0</v>
      </c>
      <c r="G21" s="84"/>
    </row>
    <row r="22" spans="1:7" ht="17.25" customHeight="1">
      <c r="A22" s="237" t="s">
        <v>409</v>
      </c>
      <c r="B22" s="238"/>
      <c r="C22" s="238"/>
      <c r="D22" s="238"/>
      <c r="E22" s="238"/>
      <c r="F22" s="238"/>
      <c r="G22" s="239"/>
    </row>
    <row r="23" spans="1:7" ht="14.25" customHeight="1">
      <c r="A23" s="51" t="s">
        <v>18</v>
      </c>
      <c r="B23" s="20" t="s">
        <v>410</v>
      </c>
      <c r="C23" s="22" t="s">
        <v>21</v>
      </c>
      <c r="D23" s="55" t="s">
        <v>338</v>
      </c>
      <c r="E23" s="61">
        <v>1</v>
      </c>
      <c r="F23" s="86">
        <v>1</v>
      </c>
      <c r="G23" s="84"/>
    </row>
    <row r="24" spans="1:7" ht="37.5" customHeight="1">
      <c r="A24" s="51" t="s">
        <v>56</v>
      </c>
      <c r="B24" s="20" t="s">
        <v>411</v>
      </c>
      <c r="C24" s="22" t="s">
        <v>21</v>
      </c>
      <c r="D24" s="55" t="s">
        <v>338</v>
      </c>
      <c r="E24" s="61">
        <v>4</v>
      </c>
      <c r="F24" s="86">
        <v>4</v>
      </c>
      <c r="G24" s="84"/>
    </row>
    <row r="25" spans="1:7" ht="16.5" customHeight="1">
      <c r="A25" s="237" t="s">
        <v>300</v>
      </c>
      <c r="B25" s="238"/>
      <c r="C25" s="238"/>
      <c r="D25" s="238"/>
      <c r="E25" s="238"/>
      <c r="F25" s="238"/>
      <c r="G25" s="239"/>
    </row>
    <row r="26" spans="1:7" ht="90.75" customHeight="1">
      <c r="A26" s="76"/>
      <c r="B26" s="20" t="s">
        <v>412</v>
      </c>
      <c r="C26" s="22" t="s">
        <v>298</v>
      </c>
      <c r="D26" s="75">
        <v>1.72</v>
      </c>
      <c r="E26" s="75">
        <v>1.42</v>
      </c>
      <c r="F26" s="75">
        <v>1.42</v>
      </c>
      <c r="G26" s="76"/>
    </row>
    <row r="27" spans="1:7" ht="17.25" customHeight="1">
      <c r="A27" s="237" t="s">
        <v>277</v>
      </c>
      <c r="B27" s="240"/>
      <c r="C27" s="240"/>
      <c r="D27" s="240"/>
      <c r="E27" s="240"/>
      <c r="F27" s="240"/>
      <c r="G27" s="241"/>
    </row>
    <row r="28" spans="1:7" ht="16.5" customHeight="1">
      <c r="A28" s="245" t="s">
        <v>414</v>
      </c>
      <c r="B28" s="245"/>
      <c r="C28" s="245"/>
      <c r="D28" s="245"/>
      <c r="E28" s="245"/>
      <c r="F28" s="245"/>
      <c r="G28" s="245"/>
    </row>
    <row r="29" spans="1:7" ht="25.5" customHeight="1">
      <c r="A29" s="82" t="s">
        <v>3</v>
      </c>
      <c r="B29" s="190" t="s">
        <v>415</v>
      </c>
      <c r="C29" s="51" t="s">
        <v>20</v>
      </c>
      <c r="D29" s="55" t="s">
        <v>338</v>
      </c>
      <c r="E29" s="55">
        <v>100</v>
      </c>
      <c r="F29" s="75">
        <v>100</v>
      </c>
      <c r="G29" s="85"/>
    </row>
    <row r="30" spans="1:7" ht="30" customHeight="1">
      <c r="A30" s="50" t="s">
        <v>43</v>
      </c>
      <c r="B30" s="56" t="s">
        <v>268</v>
      </c>
      <c r="C30" s="57" t="s">
        <v>269</v>
      </c>
      <c r="D30" s="55">
        <v>3566</v>
      </c>
      <c r="E30" s="55">
        <v>3590</v>
      </c>
      <c r="F30" s="75">
        <v>3700</v>
      </c>
      <c r="G30" s="191" t="s">
        <v>416</v>
      </c>
    </row>
    <row r="31" spans="1:7" ht="30" customHeight="1">
      <c r="A31" s="51" t="s">
        <v>102</v>
      </c>
      <c r="B31" s="56" t="s">
        <v>417</v>
      </c>
      <c r="C31" s="51" t="s">
        <v>20</v>
      </c>
      <c r="D31" s="55" t="s">
        <v>338</v>
      </c>
      <c r="E31" s="55">
        <v>100</v>
      </c>
      <c r="F31" s="75">
        <v>100</v>
      </c>
      <c r="G31" s="191"/>
    </row>
    <row r="32" spans="1:7" ht="16.5" customHeight="1">
      <c r="A32" s="82" t="s">
        <v>141</v>
      </c>
      <c r="B32" s="20" t="s">
        <v>270</v>
      </c>
      <c r="C32" s="51" t="s">
        <v>21</v>
      </c>
      <c r="D32" s="55">
        <v>4380</v>
      </c>
      <c r="E32" s="55">
        <v>4380</v>
      </c>
      <c r="F32" s="75">
        <v>4380</v>
      </c>
      <c r="G32" s="85"/>
    </row>
    <row r="33" spans="1:7" ht="31.5" customHeight="1">
      <c r="A33" s="22" t="s">
        <v>142</v>
      </c>
      <c r="B33" s="20" t="s">
        <v>301</v>
      </c>
      <c r="C33" s="22" t="s">
        <v>302</v>
      </c>
      <c r="D33" s="75">
        <v>58.84</v>
      </c>
      <c r="E33" s="75">
        <v>48.5</v>
      </c>
      <c r="F33" s="75">
        <v>53.24</v>
      </c>
      <c r="G33" s="22" t="s">
        <v>418</v>
      </c>
    </row>
    <row r="34" spans="1:7" ht="17.25" customHeight="1">
      <c r="A34" s="237" t="s">
        <v>413</v>
      </c>
      <c r="B34" s="238"/>
      <c r="C34" s="238"/>
      <c r="D34" s="238"/>
      <c r="E34" s="238"/>
      <c r="F34" s="238"/>
      <c r="G34" s="239"/>
    </row>
    <row r="35" spans="1:7" ht="38.25" customHeight="1">
      <c r="A35" s="22" t="s">
        <v>340</v>
      </c>
      <c r="B35" s="20" t="s">
        <v>419</v>
      </c>
      <c r="C35" s="22" t="s">
        <v>20</v>
      </c>
      <c r="D35" s="75" t="s">
        <v>338</v>
      </c>
      <c r="E35" s="75">
        <v>100</v>
      </c>
      <c r="F35" s="75">
        <v>100</v>
      </c>
      <c r="G35" s="76"/>
    </row>
    <row r="36" spans="1:7" ht="36.75" customHeight="1">
      <c r="A36" s="22" t="s">
        <v>486</v>
      </c>
      <c r="B36" s="20" t="s">
        <v>420</v>
      </c>
      <c r="C36" s="22" t="s">
        <v>20</v>
      </c>
      <c r="D36" s="75" t="s">
        <v>338</v>
      </c>
      <c r="E36" s="75">
        <v>100</v>
      </c>
      <c r="F36" s="75">
        <v>100</v>
      </c>
      <c r="G36" s="76"/>
    </row>
    <row r="37" spans="1:7" ht="17.25" customHeight="1">
      <c r="A37" s="134" t="s">
        <v>487</v>
      </c>
      <c r="B37" s="20" t="s">
        <v>421</v>
      </c>
      <c r="C37" s="22" t="s">
        <v>20</v>
      </c>
      <c r="D37" s="75" t="s">
        <v>338</v>
      </c>
      <c r="E37" s="75">
        <v>100</v>
      </c>
      <c r="F37" s="75">
        <v>100</v>
      </c>
      <c r="G37" s="79"/>
    </row>
    <row r="38" spans="1:7" ht="17.25" customHeight="1">
      <c r="A38" s="264" t="s">
        <v>274</v>
      </c>
      <c r="B38" s="238"/>
      <c r="C38" s="238"/>
      <c r="D38" s="238"/>
      <c r="E38" s="238"/>
      <c r="F38" s="238"/>
      <c r="G38" s="239"/>
    </row>
    <row r="39" spans="1:7" ht="17.25" customHeight="1">
      <c r="A39" s="192"/>
      <c r="B39" s="193" t="s">
        <v>275</v>
      </c>
      <c r="C39" s="194" t="s">
        <v>103</v>
      </c>
      <c r="D39" s="195">
        <v>29000</v>
      </c>
      <c r="E39" s="195">
        <v>29000</v>
      </c>
      <c r="F39" s="195">
        <v>29000</v>
      </c>
      <c r="G39" s="129"/>
    </row>
    <row r="40" spans="1:7" ht="16.5" customHeight="1">
      <c r="A40" s="258" t="s">
        <v>273</v>
      </c>
      <c r="B40" s="268"/>
      <c r="C40" s="268"/>
      <c r="D40" s="268"/>
      <c r="E40" s="268"/>
      <c r="F40" s="268"/>
      <c r="G40" s="269"/>
    </row>
    <row r="41" spans="1:7" ht="16.5" customHeight="1">
      <c r="A41" s="258" t="s">
        <v>276</v>
      </c>
      <c r="B41" s="259"/>
      <c r="C41" s="259"/>
      <c r="D41" s="259"/>
      <c r="E41" s="259"/>
      <c r="F41" s="259"/>
      <c r="G41" s="260"/>
    </row>
    <row r="42" spans="1:7" ht="16.5" customHeight="1">
      <c r="A42" s="51" t="s">
        <v>16</v>
      </c>
      <c r="B42" s="53" t="s">
        <v>104</v>
      </c>
      <c r="C42" s="51" t="s">
        <v>105</v>
      </c>
      <c r="D42" s="55">
        <v>7</v>
      </c>
      <c r="E42" s="55">
        <v>7</v>
      </c>
      <c r="F42" s="196">
        <v>7</v>
      </c>
      <c r="G42" s="197"/>
    </row>
    <row r="43" spans="1:7" ht="16.5" customHeight="1">
      <c r="A43" s="50" t="s">
        <v>31</v>
      </c>
      <c r="B43" s="20" t="s">
        <v>106</v>
      </c>
      <c r="C43" s="51" t="s">
        <v>103</v>
      </c>
      <c r="D43" s="55">
        <v>28</v>
      </c>
      <c r="E43" s="55">
        <v>28</v>
      </c>
      <c r="F43" s="196">
        <v>28</v>
      </c>
      <c r="G43" s="197"/>
    </row>
    <row r="44" spans="1:7" ht="31.5" customHeight="1">
      <c r="A44" s="51" t="s">
        <v>491</v>
      </c>
      <c r="B44" s="20" t="s">
        <v>108</v>
      </c>
      <c r="C44" s="51" t="s">
        <v>20</v>
      </c>
      <c r="D44" s="55">
        <v>100</v>
      </c>
      <c r="E44" s="55">
        <v>100</v>
      </c>
      <c r="F44" s="75">
        <v>100</v>
      </c>
      <c r="G44" s="197"/>
    </row>
    <row r="45" spans="1:7" ht="15" customHeight="1">
      <c r="A45" s="237" t="s">
        <v>284</v>
      </c>
      <c r="B45" s="242"/>
      <c r="C45" s="243"/>
      <c r="D45" s="243"/>
      <c r="E45" s="243"/>
      <c r="F45" s="243"/>
      <c r="G45" s="244"/>
    </row>
    <row r="46" spans="1:7" ht="45.75" customHeight="1"/>
    <row r="47" spans="1:7" ht="74.25" customHeight="1"/>
    <row r="48" spans="1:7" ht="15.75" customHeight="1"/>
    <row r="49" ht="32.25" customHeight="1"/>
    <row r="50" ht="32.25" customHeight="1"/>
    <row r="51" ht="32.25" customHeight="1"/>
    <row r="52" ht="22.5" customHeight="1"/>
    <row r="53" ht="48" customHeight="1"/>
    <row r="54" ht="21" customHeight="1"/>
    <row r="55" ht="21.75" customHeight="1"/>
    <row r="56" ht="19.5" customHeight="1"/>
    <row r="57" ht="21.75" customHeight="1"/>
    <row r="58" ht="32.25" customHeight="1"/>
    <row r="59" ht="21.75" customHeight="1"/>
    <row r="60" ht="46.5" customHeight="1"/>
    <row r="61" ht="75.75" customHeight="1"/>
    <row r="62" ht="18" customHeight="1"/>
    <row r="63" ht="15.75" customHeight="1"/>
    <row r="64" ht="47.25" customHeight="1"/>
    <row r="65" ht="18" customHeight="1"/>
    <row r="66" ht="17.25" customHeight="1"/>
    <row r="67" ht="30.75" customHeight="1"/>
    <row r="68" ht="45" customHeight="1"/>
    <row r="69" ht="48" customHeight="1"/>
    <row r="70" ht="46.5" customHeight="1"/>
    <row r="71" ht="45" customHeight="1"/>
    <row r="72" ht="17.25" customHeight="1"/>
    <row r="73" ht="47.25" customHeight="1"/>
    <row r="74" ht="26.25" customHeight="1"/>
    <row r="76" ht="14.25" customHeight="1"/>
    <row r="77" ht="45" customHeight="1"/>
    <row r="78" ht="18" customHeight="1"/>
    <row r="79" ht="18" customHeight="1"/>
    <row r="80" ht="28.5" customHeight="1"/>
    <row r="81" ht="16.5" customHeight="1"/>
    <row r="82" ht="29.25" customHeight="1"/>
    <row r="83" ht="17.25" customHeight="1"/>
    <row r="84" ht="16.5" customHeight="1"/>
    <row r="85" ht="15" customHeight="1"/>
    <row r="86" ht="27.75" customHeight="1"/>
    <row r="87" ht="15" customHeight="1"/>
    <row r="88" ht="43.5" customHeight="1"/>
    <row r="89" ht="17.25" customHeight="1"/>
    <row r="90" ht="61.5" customHeight="1"/>
    <row r="91" ht="62.25" customHeight="1"/>
    <row r="92" ht="15.75" customHeight="1"/>
    <row r="93" ht="30" customHeight="1"/>
    <row r="94" ht="75.75" customHeight="1"/>
    <row r="95" ht="30" customHeight="1"/>
    <row r="96" ht="47.25" customHeight="1"/>
  </sheetData>
  <mergeCells count="23">
    <mergeCell ref="B6:G6"/>
    <mergeCell ref="A28:G28"/>
    <mergeCell ref="A15:G15"/>
    <mergeCell ref="A40:G40"/>
    <mergeCell ref="A38:G38"/>
    <mergeCell ref="A14:G14"/>
    <mergeCell ref="A18:G18"/>
    <mergeCell ref="A19:G19"/>
    <mergeCell ref="E11:F11"/>
    <mergeCell ref="A10:A12"/>
    <mergeCell ref="B10:B12"/>
    <mergeCell ref="B5:G5"/>
    <mergeCell ref="B7:G7"/>
    <mergeCell ref="D10:F10"/>
    <mergeCell ref="G10:G12"/>
    <mergeCell ref="D11:D12"/>
    <mergeCell ref="C10:C12"/>
    <mergeCell ref="A25:G25"/>
    <mergeCell ref="A22:G22"/>
    <mergeCell ref="A27:G27"/>
    <mergeCell ref="A34:G34"/>
    <mergeCell ref="A45:G45"/>
    <mergeCell ref="A41:G41"/>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55"/>
  <sheetViews>
    <sheetView view="pageLayout" zoomScale="66" zoomScalePageLayoutView="66" workbookViewId="0">
      <selection activeCell="C68" sqref="C68"/>
    </sheetView>
  </sheetViews>
  <sheetFormatPr defaultColWidth="9.140625" defaultRowHeight="15.75"/>
  <cols>
    <col min="1" max="1" width="7.5703125" style="1" customWidth="1"/>
    <col min="2" max="2" width="44.28515625" style="1" customWidth="1"/>
    <col min="3" max="3" width="15.7109375" style="1" customWidth="1"/>
    <col min="4" max="4" width="76.7109375" style="1" customWidth="1"/>
    <col min="5" max="5" width="91.85546875" style="1" customWidth="1"/>
    <col min="6" max="16384" width="9.140625" style="1"/>
  </cols>
  <sheetData>
    <row r="1" spans="1:5">
      <c r="A1" s="7"/>
      <c r="B1" s="7"/>
      <c r="C1" s="7"/>
      <c r="D1" s="7"/>
      <c r="E1" s="7"/>
    </row>
    <row r="2" spans="1:5">
      <c r="A2" s="226" t="s">
        <v>26</v>
      </c>
      <c r="B2" s="226"/>
      <c r="C2" s="226"/>
      <c r="D2" s="226"/>
      <c r="E2" s="226"/>
    </row>
    <row r="3" spans="1:5" ht="34.5" customHeight="1">
      <c r="A3" s="289" t="s">
        <v>485</v>
      </c>
      <c r="B3" s="289"/>
      <c r="C3" s="289"/>
      <c r="D3" s="289"/>
      <c r="E3" s="289"/>
    </row>
    <row r="4" spans="1:5">
      <c r="A4" s="284"/>
      <c r="B4" s="284"/>
      <c r="C4" s="284"/>
      <c r="D4" s="284"/>
      <c r="E4" s="284"/>
    </row>
    <row r="5" spans="1:5">
      <c r="A5" s="8"/>
      <c r="B5" s="8"/>
      <c r="C5" s="8"/>
      <c r="D5" s="8"/>
      <c r="E5" s="8"/>
    </row>
    <row r="6" spans="1:5">
      <c r="A6" s="9"/>
      <c r="B6" s="9"/>
      <c r="C6" s="9"/>
      <c r="D6" s="9"/>
      <c r="E6" s="9"/>
    </row>
    <row r="7" spans="1:5" ht="69" customHeight="1">
      <c r="A7" s="13" t="s">
        <v>11</v>
      </c>
      <c r="B7" s="15" t="s">
        <v>28</v>
      </c>
      <c r="C7" s="16" t="s">
        <v>312</v>
      </c>
      <c r="D7" s="15" t="s">
        <v>339</v>
      </c>
      <c r="E7" s="15" t="s">
        <v>29</v>
      </c>
    </row>
    <row r="8" spans="1:5" ht="15" customHeight="1">
      <c r="A8" s="14">
        <v>1</v>
      </c>
      <c r="B8" s="17">
        <v>2</v>
      </c>
      <c r="C8" s="17">
        <v>3</v>
      </c>
      <c r="D8" s="17">
        <v>4</v>
      </c>
      <c r="E8" s="17">
        <v>5</v>
      </c>
    </row>
    <row r="9" spans="1:5" ht="16.5" customHeight="1">
      <c r="A9" s="285" t="s">
        <v>266</v>
      </c>
      <c r="B9" s="286"/>
      <c r="C9" s="286"/>
      <c r="D9" s="286"/>
      <c r="E9" s="287"/>
    </row>
    <row r="10" spans="1:5" ht="16.5" customHeight="1">
      <c r="A10" s="234" t="s">
        <v>455</v>
      </c>
      <c r="B10" s="275"/>
      <c r="C10" s="275"/>
      <c r="D10" s="275"/>
      <c r="E10" s="276"/>
    </row>
    <row r="11" spans="1:5" ht="17.25" customHeight="1">
      <c r="A11" s="232" t="s">
        <v>107</v>
      </c>
      <c r="B11" s="235"/>
      <c r="C11" s="235"/>
      <c r="D11" s="235"/>
      <c r="E11" s="236"/>
    </row>
    <row r="12" spans="1:5" ht="18.75" customHeight="1">
      <c r="A12" s="232" t="s">
        <v>303</v>
      </c>
      <c r="B12" s="235"/>
      <c r="C12" s="235"/>
      <c r="D12" s="235"/>
      <c r="E12" s="235"/>
    </row>
    <row r="13" spans="1:5" ht="114" customHeight="1">
      <c r="A13" s="22" t="s">
        <v>15</v>
      </c>
      <c r="B13" s="52" t="s">
        <v>297</v>
      </c>
      <c r="C13" s="78"/>
      <c r="D13" s="77"/>
      <c r="E13" s="21" t="s">
        <v>422</v>
      </c>
    </row>
    <row r="14" spans="1:5" ht="54" customHeight="1">
      <c r="A14" s="22"/>
      <c r="B14" s="19" t="s">
        <v>424</v>
      </c>
      <c r="C14" s="69" t="s">
        <v>423</v>
      </c>
      <c r="D14" s="200" t="s">
        <v>438</v>
      </c>
      <c r="E14" s="199"/>
    </row>
    <row r="15" spans="1:5" ht="64.5" customHeight="1">
      <c r="A15" s="66"/>
      <c r="B15" s="19" t="s">
        <v>425</v>
      </c>
      <c r="C15" s="69" t="s">
        <v>423</v>
      </c>
      <c r="D15" s="200" t="s">
        <v>468</v>
      </c>
      <c r="E15" s="198"/>
    </row>
    <row r="16" spans="1:5" ht="21.75" customHeight="1">
      <c r="A16" s="237" t="s">
        <v>409</v>
      </c>
      <c r="B16" s="238"/>
      <c r="C16" s="238"/>
      <c r="D16" s="238"/>
      <c r="E16" s="239"/>
    </row>
    <row r="17" spans="1:5" ht="62.25" customHeight="1">
      <c r="A17" s="22" t="s">
        <v>17</v>
      </c>
      <c r="B17" s="67" t="s">
        <v>426</v>
      </c>
      <c r="C17" s="129"/>
      <c r="D17" s="129"/>
      <c r="E17" s="67" t="s">
        <v>483</v>
      </c>
    </row>
    <row r="18" spans="1:5" ht="39" customHeight="1">
      <c r="A18" s="184"/>
      <c r="B18" s="19" t="s">
        <v>427</v>
      </c>
      <c r="C18" s="69" t="s">
        <v>423</v>
      </c>
      <c r="D18" s="200" t="s">
        <v>469</v>
      </c>
      <c r="E18" s="129"/>
    </row>
    <row r="19" spans="1:5" ht="67.5" customHeight="1">
      <c r="A19" s="22" t="s">
        <v>18</v>
      </c>
      <c r="B19" s="19" t="s">
        <v>428</v>
      </c>
      <c r="C19" s="129"/>
      <c r="D19" s="129"/>
      <c r="E19" s="67" t="s">
        <v>484</v>
      </c>
    </row>
    <row r="20" spans="1:5" ht="64.5" customHeight="1">
      <c r="A20" s="184"/>
      <c r="B20" s="19" t="s">
        <v>429</v>
      </c>
      <c r="C20" s="69" t="s">
        <v>423</v>
      </c>
      <c r="D20" s="67" t="s">
        <v>430</v>
      </c>
      <c r="E20" s="129"/>
    </row>
    <row r="21" spans="1:5" ht="20.25" customHeight="1">
      <c r="A21" s="237" t="s">
        <v>456</v>
      </c>
      <c r="B21" s="282"/>
      <c r="C21" s="282"/>
      <c r="D21" s="282"/>
      <c r="E21" s="283"/>
    </row>
    <row r="22" spans="1:5" ht="15.75" customHeight="1">
      <c r="A22" s="280" t="s">
        <v>277</v>
      </c>
      <c r="B22" s="281"/>
      <c r="C22" s="281"/>
      <c r="D22" s="281"/>
      <c r="E22" s="281"/>
    </row>
    <row r="23" spans="1:5" ht="15" customHeight="1">
      <c r="A23" s="232" t="s">
        <v>431</v>
      </c>
      <c r="B23" s="235"/>
      <c r="C23" s="235"/>
      <c r="D23" s="235"/>
      <c r="E23" s="236"/>
    </row>
    <row r="24" spans="1:5" ht="80.25" customHeight="1">
      <c r="A24" s="146" t="s">
        <v>3</v>
      </c>
      <c r="B24" s="54" t="s">
        <v>278</v>
      </c>
      <c r="C24" s="69"/>
      <c r="D24" s="80"/>
      <c r="E24" s="20" t="s">
        <v>432</v>
      </c>
    </row>
    <row r="25" spans="1:5" ht="26.25" customHeight="1">
      <c r="A25" s="146"/>
      <c r="B25" s="19" t="s">
        <v>433</v>
      </c>
      <c r="C25" s="69" t="s">
        <v>423</v>
      </c>
      <c r="D25" s="19" t="s">
        <v>285</v>
      </c>
      <c r="E25" s="81"/>
    </row>
    <row r="26" spans="1:5" ht="88.5" customHeight="1">
      <c r="A26" s="16" t="s">
        <v>43</v>
      </c>
      <c r="B26" s="20" t="s">
        <v>279</v>
      </c>
      <c r="C26" s="70"/>
      <c r="D26" s="80"/>
      <c r="E26" s="20" t="s">
        <v>436</v>
      </c>
    </row>
    <row r="27" spans="1:5" ht="52.5" customHeight="1">
      <c r="A27" s="182"/>
      <c r="B27" s="20" t="s">
        <v>434</v>
      </c>
      <c r="C27" s="69" t="s">
        <v>423</v>
      </c>
      <c r="D27" s="19" t="s">
        <v>437</v>
      </c>
      <c r="E27" s="81"/>
    </row>
    <row r="28" spans="1:5" ht="75.75" customHeight="1">
      <c r="A28" s="146" t="s">
        <v>102</v>
      </c>
      <c r="B28" s="71" t="s">
        <v>280</v>
      </c>
      <c r="D28" s="70"/>
      <c r="E28" s="19" t="s">
        <v>442</v>
      </c>
    </row>
    <row r="29" spans="1:5" ht="49.5" customHeight="1">
      <c r="A29" s="146"/>
      <c r="B29" s="52" t="s">
        <v>435</v>
      </c>
      <c r="C29" s="69" t="s">
        <v>423</v>
      </c>
      <c r="D29" s="19" t="s">
        <v>470</v>
      </c>
      <c r="E29" s="81"/>
    </row>
    <row r="30" spans="1:5" ht="92.25" customHeight="1">
      <c r="A30" s="202" t="s">
        <v>141</v>
      </c>
      <c r="B30" s="201" t="s">
        <v>281</v>
      </c>
      <c r="C30" s="70"/>
      <c r="D30" s="203"/>
      <c r="E30" s="183" t="s">
        <v>443</v>
      </c>
    </row>
    <row r="31" spans="1:5" ht="30" customHeight="1">
      <c r="A31" s="146"/>
      <c r="B31" s="54" t="s">
        <v>439</v>
      </c>
      <c r="C31" s="69" t="s">
        <v>423</v>
      </c>
      <c r="D31" s="19" t="s">
        <v>471</v>
      </c>
      <c r="E31" s="81"/>
    </row>
    <row r="32" spans="1:5" ht="54" customHeight="1">
      <c r="A32" s="146"/>
      <c r="B32" s="20" t="s">
        <v>440</v>
      </c>
      <c r="C32" s="69" t="s">
        <v>423</v>
      </c>
      <c r="D32" s="19" t="s">
        <v>444</v>
      </c>
      <c r="E32" s="81"/>
    </row>
    <row r="33" spans="1:5" ht="23.25" customHeight="1">
      <c r="A33" s="274" t="s">
        <v>413</v>
      </c>
      <c r="B33" s="288"/>
      <c r="C33" s="288"/>
      <c r="D33" s="288"/>
      <c r="E33" s="288"/>
    </row>
    <row r="34" spans="1:5" ht="93" customHeight="1">
      <c r="A34" s="22" t="s">
        <v>142</v>
      </c>
      <c r="B34" s="67" t="s">
        <v>445</v>
      </c>
      <c r="C34" s="204"/>
      <c r="D34" s="206"/>
      <c r="E34" s="205" t="s">
        <v>446</v>
      </c>
    </row>
    <row r="35" spans="1:5" ht="51" customHeight="1">
      <c r="A35" s="146"/>
      <c r="B35" s="20" t="s">
        <v>441</v>
      </c>
      <c r="C35" s="69" t="s">
        <v>423</v>
      </c>
      <c r="D35" s="19" t="s">
        <v>472</v>
      </c>
      <c r="E35" s="20"/>
    </row>
    <row r="36" spans="1:5" ht="89.25" customHeight="1">
      <c r="A36" s="208" t="s">
        <v>340</v>
      </c>
      <c r="B36" s="19" t="s">
        <v>283</v>
      </c>
      <c r="C36" s="80"/>
      <c r="D36" s="80"/>
      <c r="E36" s="19" t="s">
        <v>447</v>
      </c>
    </row>
    <row r="37" spans="1:5" ht="88.5" customHeight="1">
      <c r="A37" s="80"/>
      <c r="B37" s="19" t="s">
        <v>448</v>
      </c>
      <c r="C37" s="69" t="s">
        <v>423</v>
      </c>
      <c r="D37" s="19" t="s">
        <v>473</v>
      </c>
      <c r="E37" s="80"/>
    </row>
    <row r="38" spans="1:5" ht="65.25" customHeight="1">
      <c r="A38" s="186"/>
      <c r="B38" s="19" t="s">
        <v>449</v>
      </c>
      <c r="C38" s="69" t="s">
        <v>423</v>
      </c>
      <c r="D38" s="19" t="s">
        <v>474</v>
      </c>
      <c r="E38" s="185"/>
    </row>
    <row r="39" spans="1:5" ht="75.75" customHeight="1">
      <c r="A39" s="146" t="s">
        <v>486</v>
      </c>
      <c r="B39" s="54" t="s">
        <v>330</v>
      </c>
      <c r="C39" s="70"/>
      <c r="D39" s="19"/>
      <c r="E39" s="20" t="s">
        <v>451</v>
      </c>
    </row>
    <row r="40" spans="1:5" ht="38.25" customHeight="1">
      <c r="A40" s="79"/>
      <c r="B40" s="19" t="s">
        <v>450</v>
      </c>
      <c r="C40" s="69" t="s">
        <v>423</v>
      </c>
      <c r="D40" s="19" t="s">
        <v>475</v>
      </c>
      <c r="E40" s="81"/>
    </row>
    <row r="41" spans="1:5" ht="90" customHeight="1">
      <c r="A41" s="146" t="s">
        <v>487</v>
      </c>
      <c r="B41" s="20" t="s">
        <v>452</v>
      </c>
      <c r="C41" s="78"/>
      <c r="D41" s="80"/>
      <c r="E41" s="20" t="s">
        <v>454</v>
      </c>
    </row>
    <row r="42" spans="1:5" ht="39" customHeight="1">
      <c r="A42" s="80"/>
      <c r="B42" s="19" t="s">
        <v>453</v>
      </c>
      <c r="C42" s="69" t="s">
        <v>423</v>
      </c>
      <c r="D42" s="19" t="s">
        <v>476</v>
      </c>
      <c r="E42" s="80"/>
    </row>
    <row r="43" spans="1:5" ht="30" customHeight="1">
      <c r="A43" s="261" t="s">
        <v>457</v>
      </c>
      <c r="B43" s="262"/>
      <c r="C43" s="262"/>
      <c r="D43" s="262"/>
      <c r="E43" s="263"/>
    </row>
    <row r="44" spans="1:5" ht="14.25" customHeight="1">
      <c r="A44" s="232" t="s">
        <v>282</v>
      </c>
      <c r="B44" s="278"/>
      <c r="C44" s="278"/>
      <c r="D44" s="278"/>
      <c r="E44" s="279"/>
    </row>
    <row r="45" spans="1:5" ht="18" customHeight="1">
      <c r="A45" s="232" t="s">
        <v>304</v>
      </c>
      <c r="B45" s="235"/>
      <c r="C45" s="235"/>
      <c r="D45" s="235"/>
      <c r="E45" s="236"/>
    </row>
    <row r="46" spans="1:5" ht="38.25" customHeight="1">
      <c r="A46" s="146" t="s">
        <v>16</v>
      </c>
      <c r="B46" s="20" t="s">
        <v>121</v>
      </c>
      <c r="C46" s="78"/>
      <c r="D46" s="81" t="s">
        <v>477</v>
      </c>
      <c r="E46" s="20" t="s">
        <v>459</v>
      </c>
    </row>
    <row r="47" spans="1:5" ht="41.25" customHeight="1">
      <c r="A47" s="80"/>
      <c r="B47" s="19" t="s">
        <v>458</v>
      </c>
      <c r="C47" s="69" t="s">
        <v>423</v>
      </c>
      <c r="D47" s="19" t="s">
        <v>478</v>
      </c>
      <c r="E47" s="80"/>
    </row>
    <row r="48" spans="1:5" ht="38.25" customHeight="1">
      <c r="A48" s="146" t="s">
        <v>31</v>
      </c>
      <c r="B48" s="52" t="s">
        <v>122</v>
      </c>
      <c r="C48" s="78"/>
      <c r="D48" s="81"/>
      <c r="E48" s="20" t="s">
        <v>462</v>
      </c>
    </row>
    <row r="49" spans="1:5" ht="27.75" customHeight="1">
      <c r="A49" s="80"/>
      <c r="B49" s="19" t="s">
        <v>460</v>
      </c>
      <c r="C49" s="69" t="s">
        <v>423</v>
      </c>
      <c r="D49" s="19" t="s">
        <v>463</v>
      </c>
      <c r="E49" s="80"/>
    </row>
    <row r="50" spans="1:5" ht="26.25" customHeight="1">
      <c r="A50" s="80"/>
      <c r="B50" s="19" t="s">
        <v>461</v>
      </c>
      <c r="C50" s="69" t="s">
        <v>423</v>
      </c>
      <c r="D50" s="19" t="s">
        <v>464</v>
      </c>
      <c r="E50" s="80"/>
    </row>
    <row r="51" spans="1:5" ht="13.5" customHeight="1">
      <c r="A51" s="273" t="s">
        <v>284</v>
      </c>
      <c r="B51" s="277"/>
      <c r="C51" s="277"/>
      <c r="D51" s="277"/>
      <c r="E51" s="277"/>
    </row>
    <row r="52" spans="1:5" ht="38.25" customHeight="1">
      <c r="A52" s="146" t="s">
        <v>488</v>
      </c>
      <c r="B52" s="20" t="s">
        <v>465</v>
      </c>
      <c r="C52" s="78"/>
      <c r="D52" s="81"/>
      <c r="E52" s="81"/>
    </row>
    <row r="53" spans="1:5" ht="53.25" customHeight="1">
      <c r="A53" s="80"/>
      <c r="B53" s="19" t="s">
        <v>479</v>
      </c>
      <c r="C53" s="69" t="s">
        <v>423</v>
      </c>
      <c r="D53" s="19" t="s">
        <v>480</v>
      </c>
      <c r="E53" s="80"/>
    </row>
    <row r="54" spans="1:5" ht="18" customHeight="1">
      <c r="A54" s="146" t="s">
        <v>489</v>
      </c>
      <c r="B54" s="20" t="s">
        <v>466</v>
      </c>
      <c r="C54" s="78"/>
      <c r="D54" s="81"/>
      <c r="E54" s="81"/>
    </row>
    <row r="55" spans="1:5" ht="42" customHeight="1">
      <c r="A55" s="79"/>
      <c r="B55" s="20" t="s">
        <v>467</v>
      </c>
      <c r="C55" s="69" t="s">
        <v>423</v>
      </c>
      <c r="D55" s="19" t="s">
        <v>481</v>
      </c>
      <c r="E55" s="77"/>
    </row>
  </sheetData>
  <mergeCells count="16">
    <mergeCell ref="A33:E33"/>
    <mergeCell ref="A2:E2"/>
    <mergeCell ref="A4:E4"/>
    <mergeCell ref="A3:E3"/>
    <mergeCell ref="A12:E12"/>
    <mergeCell ref="A9:E9"/>
    <mergeCell ref="A11:E11"/>
    <mergeCell ref="A22:E22"/>
    <mergeCell ref="A23:E23"/>
    <mergeCell ref="A10:E10"/>
    <mergeCell ref="A16:E16"/>
    <mergeCell ref="A21:E21"/>
    <mergeCell ref="A51:E51"/>
    <mergeCell ref="A43:E43"/>
    <mergeCell ref="A44:E44"/>
    <mergeCell ref="A45:E45"/>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использование средств 2021 год</vt:lpstr>
      <vt:lpstr>расходы всех форм бюджета</vt:lpstr>
      <vt:lpstr>достижение индикаторов</vt:lpstr>
      <vt:lpstr>выполнение основных мероприятий</vt:lpstr>
      <vt:lpstr>Лист1</vt:lpstr>
      <vt:lpstr>'использование средств 2021 год'!OLE_LINK36</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2022-03-02T11:46:19Z</cp:lastPrinted>
  <dcterms:created xsi:type="dcterms:W3CDTF">2014-05-05T16:51:08Z</dcterms:created>
  <dcterms:modified xsi:type="dcterms:W3CDTF">2022-03-14T13:10:03Z</dcterms:modified>
</cp:coreProperties>
</file>