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25725" refMode="R1C1"/>
</workbook>
</file>

<file path=xl/calcChain.xml><?xml version="1.0" encoding="utf-8"?>
<calcChain xmlns="http://schemas.openxmlformats.org/spreadsheetml/2006/main">
  <c r="A36" i="1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D62" l="1"/>
  <c r="B36" l="1"/>
  <c r="C61" l="1"/>
  <c r="C59"/>
  <c r="C58"/>
  <c r="C33"/>
  <c r="C60" l="1"/>
  <c r="C28" l="1"/>
  <c r="D23" l="1"/>
  <c r="E23"/>
  <c r="F23"/>
  <c r="G23"/>
  <c r="H23"/>
  <c r="I23"/>
  <c r="J23"/>
  <c r="K23"/>
  <c r="L23"/>
  <c r="M23"/>
  <c r="N23"/>
  <c r="C19"/>
  <c r="C20"/>
  <c r="C21"/>
  <c r="C22"/>
  <c r="A30" l="1"/>
  <c r="B30"/>
  <c r="E30"/>
  <c r="F30"/>
  <c r="G30"/>
  <c r="H30"/>
  <c r="I30"/>
  <c r="J30"/>
  <c r="K30"/>
  <c r="L30"/>
  <c r="M30"/>
  <c r="O30"/>
  <c r="P30"/>
  <c r="Q30"/>
  <c r="R30"/>
  <c r="S30"/>
  <c r="T30"/>
  <c r="A31"/>
  <c r="B31"/>
  <c r="E31"/>
  <c r="F31"/>
  <c r="G31"/>
  <c r="H31"/>
  <c r="I31"/>
  <c r="J31"/>
  <c r="K31"/>
  <c r="L31"/>
  <c r="M31"/>
  <c r="N31"/>
  <c r="O31"/>
  <c r="P31"/>
  <c r="Q31"/>
  <c r="R31"/>
  <c r="S31"/>
  <c r="T31"/>
  <c r="A32"/>
  <c r="B32"/>
  <c r="E32"/>
  <c r="F32"/>
  <c r="G32"/>
  <c r="H32"/>
  <c r="I32"/>
  <c r="J32"/>
  <c r="K32"/>
  <c r="L32"/>
  <c r="M32"/>
  <c r="N32"/>
  <c r="O32"/>
  <c r="P32"/>
  <c r="Q32"/>
  <c r="R32"/>
  <c r="S32"/>
  <c r="T32"/>
  <c r="A33"/>
  <c r="B33"/>
  <c r="E33"/>
  <c r="F33"/>
  <c r="G33"/>
  <c r="H33"/>
  <c r="I33"/>
  <c r="J33"/>
  <c r="K33"/>
  <c r="L33"/>
  <c r="M33"/>
  <c r="N33"/>
  <c r="O33"/>
  <c r="P33"/>
  <c r="Q33"/>
  <c r="R33"/>
  <c r="S33"/>
  <c r="T33"/>
  <c r="A34"/>
  <c r="B34"/>
  <c r="E34"/>
  <c r="F34"/>
  <c r="G34"/>
  <c r="H34"/>
  <c r="I34"/>
  <c r="J34"/>
  <c r="K34"/>
  <c r="L34"/>
  <c r="M34"/>
  <c r="N34"/>
  <c r="O34"/>
  <c r="P34"/>
  <c r="Q34"/>
  <c r="R34"/>
  <c r="S34"/>
  <c r="T34"/>
  <c r="A35"/>
  <c r="B35"/>
  <c r="E35"/>
  <c r="F35"/>
  <c r="G35"/>
  <c r="H35"/>
  <c r="I35"/>
  <c r="J35"/>
  <c r="K35"/>
  <c r="L35"/>
  <c r="M35"/>
  <c r="N35"/>
  <c r="O35"/>
  <c r="P35"/>
  <c r="Q35"/>
  <c r="R35"/>
  <c r="S35"/>
  <c r="T35"/>
  <c r="E36"/>
  <c r="F36"/>
  <c r="G36"/>
  <c r="H36"/>
  <c r="I36"/>
  <c r="J36"/>
  <c r="K36"/>
  <c r="L36"/>
  <c r="M36"/>
  <c r="N36"/>
  <c r="O36"/>
  <c r="P36"/>
  <c r="Q36"/>
  <c r="R36"/>
  <c r="S36"/>
  <c r="T36"/>
  <c r="B37"/>
  <c r="E37"/>
  <c r="F37"/>
  <c r="G37"/>
  <c r="H37"/>
  <c r="K37"/>
  <c r="L37"/>
  <c r="M37"/>
  <c r="N37"/>
  <c r="O37"/>
  <c r="P37"/>
  <c r="Q37"/>
  <c r="R37"/>
  <c r="S37"/>
  <c r="T37"/>
  <c r="B38"/>
  <c r="E38"/>
  <c r="F38"/>
  <c r="G38"/>
  <c r="H38"/>
  <c r="I38"/>
  <c r="J38"/>
  <c r="K38"/>
  <c r="L38"/>
  <c r="M38"/>
  <c r="N38"/>
  <c r="O38"/>
  <c r="P38"/>
  <c r="Q38"/>
  <c r="R38"/>
  <c r="S38"/>
  <c r="T38"/>
  <c r="B39"/>
  <c r="E39"/>
  <c r="F39"/>
  <c r="G39"/>
  <c r="H39"/>
  <c r="I39"/>
  <c r="J39"/>
  <c r="K39"/>
  <c r="L39"/>
  <c r="M39"/>
  <c r="O39"/>
  <c r="P39"/>
  <c r="Q39"/>
  <c r="R39"/>
  <c r="S39"/>
  <c r="T39"/>
  <c r="B40"/>
  <c r="E40"/>
  <c r="F40"/>
  <c r="G40"/>
  <c r="H40"/>
  <c r="I40"/>
  <c r="J40"/>
  <c r="K40"/>
  <c r="L40"/>
  <c r="M40"/>
  <c r="N40"/>
  <c r="O40"/>
  <c r="P40"/>
  <c r="Q40"/>
  <c r="R40"/>
  <c r="S40"/>
  <c r="T40"/>
  <c r="B41"/>
  <c r="E41"/>
  <c r="F41"/>
  <c r="G41"/>
  <c r="H41"/>
  <c r="I41"/>
  <c r="J41"/>
  <c r="K41"/>
  <c r="L41"/>
  <c r="M41"/>
  <c r="N41"/>
  <c r="O41"/>
  <c r="P41"/>
  <c r="Q41"/>
  <c r="R41"/>
  <c r="S41"/>
  <c r="T41"/>
  <c r="B42"/>
  <c r="E42"/>
  <c r="F42"/>
  <c r="G42"/>
  <c r="H42"/>
  <c r="I42"/>
  <c r="J42"/>
  <c r="K42"/>
  <c r="L42"/>
  <c r="M42"/>
  <c r="N42"/>
  <c r="O42"/>
  <c r="P42"/>
  <c r="Q42"/>
  <c r="R42"/>
  <c r="S42"/>
  <c r="T42"/>
  <c r="B43"/>
  <c r="E43"/>
  <c r="F43"/>
  <c r="G43"/>
  <c r="H43"/>
  <c r="I43"/>
  <c r="J43"/>
  <c r="K43"/>
  <c r="L43"/>
  <c r="M43"/>
  <c r="N43"/>
  <c r="O43"/>
  <c r="P43"/>
  <c r="Q43"/>
  <c r="R43"/>
  <c r="S43"/>
  <c r="T43"/>
  <c r="B44"/>
  <c r="E44"/>
  <c r="F44"/>
  <c r="G44"/>
  <c r="H44"/>
  <c r="I44"/>
  <c r="J44"/>
  <c r="K44"/>
  <c r="L44"/>
  <c r="M44"/>
  <c r="N44"/>
  <c r="O44"/>
  <c r="P44"/>
  <c r="Q44"/>
  <c r="R44"/>
  <c r="S44"/>
  <c r="T44"/>
  <c r="B45"/>
  <c r="E45"/>
  <c r="F45"/>
  <c r="G45"/>
  <c r="H45"/>
  <c r="I45"/>
  <c r="J45"/>
  <c r="K45"/>
  <c r="L45"/>
  <c r="M45"/>
  <c r="N45"/>
  <c r="O45"/>
  <c r="P45"/>
  <c r="Q45"/>
  <c r="R45"/>
  <c r="S45"/>
  <c r="T45"/>
  <c r="B46"/>
  <c r="E46"/>
  <c r="F46"/>
  <c r="G46"/>
  <c r="H46"/>
  <c r="I46"/>
  <c r="J46"/>
  <c r="K46"/>
  <c r="L46"/>
  <c r="M46"/>
  <c r="N46"/>
  <c r="O46"/>
  <c r="P46"/>
  <c r="Q46"/>
  <c r="R46"/>
  <c r="S46"/>
  <c r="T46"/>
  <c r="B47"/>
  <c r="E47"/>
  <c r="F47"/>
  <c r="G47"/>
  <c r="H47"/>
  <c r="I47"/>
  <c r="J47"/>
  <c r="K47"/>
  <c r="L47"/>
  <c r="O47"/>
  <c r="P47"/>
  <c r="Q47"/>
  <c r="R47"/>
  <c r="S47"/>
  <c r="T47"/>
  <c r="B48"/>
  <c r="E48"/>
  <c r="F48"/>
  <c r="G48"/>
  <c r="H48"/>
  <c r="I48"/>
  <c r="J48"/>
  <c r="K48"/>
  <c r="L48"/>
  <c r="M48"/>
  <c r="N48"/>
  <c r="O48"/>
  <c r="P48"/>
  <c r="Q48"/>
  <c r="R48"/>
  <c r="S48"/>
  <c r="T48"/>
  <c r="B49"/>
  <c r="E49"/>
  <c r="F49"/>
  <c r="G49"/>
  <c r="H49"/>
  <c r="I49"/>
  <c r="J49"/>
  <c r="K49"/>
  <c r="L49"/>
  <c r="M49"/>
  <c r="N49"/>
  <c r="O49"/>
  <c r="P49"/>
  <c r="Q49"/>
  <c r="R49"/>
  <c r="S49"/>
  <c r="T49"/>
  <c r="B50"/>
  <c r="E50"/>
  <c r="F50"/>
  <c r="G50"/>
  <c r="H50"/>
  <c r="I50"/>
  <c r="J50"/>
  <c r="K50"/>
  <c r="L50"/>
  <c r="M50"/>
  <c r="N50"/>
  <c r="O50"/>
  <c r="P50"/>
  <c r="Q50"/>
  <c r="R50"/>
  <c r="S50"/>
  <c r="T50"/>
  <c r="B51"/>
  <c r="E51"/>
  <c r="F51"/>
  <c r="G51"/>
  <c r="H51"/>
  <c r="I51"/>
  <c r="J51"/>
  <c r="M51"/>
  <c r="N51"/>
  <c r="O51"/>
  <c r="P51"/>
  <c r="Q51"/>
  <c r="R51"/>
  <c r="S51"/>
  <c r="T51"/>
  <c r="B52"/>
  <c r="E52"/>
  <c r="F52"/>
  <c r="G52"/>
  <c r="H52"/>
  <c r="I52"/>
  <c r="J52"/>
  <c r="K52"/>
  <c r="L52"/>
  <c r="M52"/>
  <c r="N52"/>
  <c r="O52"/>
  <c r="P52"/>
  <c r="Q52"/>
  <c r="R52"/>
  <c r="S52"/>
  <c r="T52"/>
  <c r="B53"/>
  <c r="E53"/>
  <c r="F53"/>
  <c r="G53"/>
  <c r="H53"/>
  <c r="I53"/>
  <c r="J53"/>
  <c r="K53"/>
  <c r="L53"/>
  <c r="M53"/>
  <c r="N53"/>
  <c r="O53"/>
  <c r="P53"/>
  <c r="Q53"/>
  <c r="R53"/>
  <c r="S53"/>
  <c r="T53"/>
  <c r="B54"/>
  <c r="E54"/>
  <c r="F54"/>
  <c r="G54"/>
  <c r="H54"/>
  <c r="I54"/>
  <c r="J54"/>
  <c r="K54"/>
  <c r="L54"/>
  <c r="M54"/>
  <c r="N54"/>
  <c r="O54"/>
  <c r="P54"/>
  <c r="Q54"/>
  <c r="R54"/>
  <c r="S54"/>
  <c r="T54"/>
  <c r="B55"/>
  <c r="E55"/>
  <c r="F55"/>
  <c r="G55"/>
  <c r="H55"/>
  <c r="I55"/>
  <c r="J55"/>
  <c r="K55"/>
  <c r="L55"/>
  <c r="M55"/>
  <c r="N55"/>
  <c r="O55"/>
  <c r="P55"/>
  <c r="Q55"/>
  <c r="R55"/>
  <c r="S55"/>
  <c r="T55"/>
  <c r="B56"/>
  <c r="E56"/>
  <c r="F56"/>
  <c r="G56"/>
  <c r="H56"/>
  <c r="I56"/>
  <c r="J56"/>
  <c r="K56"/>
  <c r="L56"/>
  <c r="M56"/>
  <c r="N56"/>
  <c r="O56"/>
  <c r="P56"/>
  <c r="Q56"/>
  <c r="R56"/>
  <c r="S56"/>
  <c r="T56"/>
  <c r="B57"/>
  <c r="E57"/>
  <c r="F57"/>
  <c r="G57"/>
  <c r="H57"/>
  <c r="I57"/>
  <c r="J57"/>
  <c r="K57"/>
  <c r="L57"/>
  <c r="M57"/>
  <c r="N57"/>
  <c r="O57"/>
  <c r="P57"/>
  <c r="Q57"/>
  <c r="R57"/>
  <c r="S57"/>
  <c r="T57"/>
  <c r="A25"/>
  <c r="B25"/>
  <c r="D25"/>
  <c r="E25"/>
  <c r="F25"/>
  <c r="I25"/>
  <c r="J25"/>
  <c r="K25"/>
  <c r="L25"/>
  <c r="M25"/>
  <c r="N25"/>
  <c r="O25"/>
  <c r="P25"/>
  <c r="Q25"/>
  <c r="R25"/>
  <c r="S25"/>
  <c r="T25"/>
  <c r="A26"/>
  <c r="B26"/>
  <c r="E26"/>
  <c r="F26"/>
  <c r="I26"/>
  <c r="J26"/>
  <c r="K26"/>
  <c r="L26"/>
  <c r="M26"/>
  <c r="N26"/>
  <c r="O26"/>
  <c r="P26"/>
  <c r="Q26"/>
  <c r="R26"/>
  <c r="S26"/>
  <c r="T26"/>
  <c r="O28"/>
  <c r="P28"/>
  <c r="Q28"/>
  <c r="R28"/>
  <c r="S28"/>
  <c r="T28"/>
  <c r="J62" l="1"/>
  <c r="C51"/>
  <c r="N62"/>
  <c r="C30"/>
  <c r="N28"/>
  <c r="L28"/>
  <c r="J28"/>
  <c r="H28"/>
  <c r="F28"/>
  <c r="D28"/>
  <c r="M28"/>
  <c r="K28"/>
  <c r="I28"/>
  <c r="G28"/>
  <c r="E28"/>
  <c r="T62"/>
  <c r="R62"/>
  <c r="P62"/>
  <c r="N63"/>
  <c r="L62"/>
  <c r="J63"/>
  <c r="H62"/>
  <c r="F62"/>
  <c r="F63" s="1"/>
  <c r="S62"/>
  <c r="Q62"/>
  <c r="O62"/>
  <c r="M62"/>
  <c r="M63" s="1"/>
  <c r="K62"/>
  <c r="I62"/>
  <c r="I63" s="1"/>
  <c r="G62"/>
  <c r="E62"/>
  <c r="E63" s="1"/>
  <c r="C57"/>
  <c r="C49"/>
  <c r="C38"/>
  <c r="C54"/>
  <c r="C50"/>
  <c r="C46"/>
  <c r="C42"/>
  <c r="C39"/>
  <c r="C45"/>
  <c r="C55"/>
  <c r="C47"/>
  <c r="C36"/>
  <c r="C34"/>
  <c r="C31"/>
  <c r="C53"/>
  <c r="C41"/>
  <c r="C43"/>
  <c r="C56"/>
  <c r="C52"/>
  <c r="C48"/>
  <c r="C44"/>
  <c r="C40"/>
  <c r="C37"/>
  <c r="C35"/>
  <c r="C32"/>
  <c r="C62" l="1"/>
  <c r="D63"/>
  <c r="L63"/>
  <c r="H63"/>
  <c r="G63"/>
  <c r="K63"/>
  <c r="O23"/>
  <c r="O63" s="1"/>
  <c r="P23"/>
  <c r="P63" s="1"/>
  <c r="Q23"/>
  <c r="Q63" s="1"/>
  <c r="R23"/>
  <c r="R63" s="1"/>
  <c r="S23"/>
  <c r="S63" s="1"/>
  <c r="T23"/>
  <c r="T63" s="1"/>
  <c r="C18" l="1"/>
  <c r="C23" s="1"/>
  <c r="C63" s="1"/>
</calcChain>
</file>

<file path=xl/sharedStrings.xml><?xml version="1.0" encoding="utf-8"?>
<sst xmlns="http://schemas.openxmlformats.org/spreadsheetml/2006/main" count="63" uniqueCount="48">
  <si>
    <t>№ п/п по МО</t>
  </si>
  <si>
    <t>Адрес МКД</t>
  </si>
  <si>
    <t>Стоимость капитального ремонта ВСЕГО</t>
  </si>
  <si>
    <t>виды, установленные частью 1 статьи 166 Жилищного Кодекса Российской Федерации</t>
  </si>
  <si>
    <t xml:space="preserve">виды, установленные нормативным правовым актом субъекта </t>
  </si>
  <si>
    <t>Российской Федерации</t>
  </si>
  <si>
    <t xml:space="preserve">ремонт </t>
  </si>
  <si>
    <t xml:space="preserve">внутридомовых </t>
  </si>
  <si>
    <t>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</si>
  <si>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</si>
  <si>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</si>
  <si>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</si>
  <si>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</si>
  <si>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</si>
  <si>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фасада</t>
  </si>
  <si>
    <t xml:space="preserve">переустройство </t>
  </si>
  <si>
    <t xml:space="preserve">невентилируемой крыши </t>
  </si>
  <si>
    <t>на вентилируемую крышу, устройство выходов на кровлю</t>
  </si>
  <si>
    <t xml:space="preserve">установка </t>
  </si>
  <si>
    <t xml:space="preserve">коллективных </t>
  </si>
  <si>
    <t xml:space="preserve">(общедомовых) </t>
  </si>
  <si>
    <t>ПУ и УУ</t>
  </si>
  <si>
    <t>руб.</t>
  </si>
  <si>
    <t>ед.</t>
  </si>
  <si>
    <t>кв.м.</t>
  </si>
  <si>
    <t>г. Ипатово, ул. Гагарина, д. 68</t>
  </si>
  <si>
    <t>г. Ипатово, ул. Ленина, д. 108</t>
  </si>
  <si>
    <t>г. Ипатово, ул. Ленинградская, д. 45</t>
  </si>
  <si>
    <t>г. Ипатово, ул. Циолковского, д. 2</t>
  </si>
  <si>
    <t>г. Ипатово, ул. Циолковского, д. 7</t>
  </si>
  <si>
    <t>Реестр многоквартирных домов по видам ремонта</t>
  </si>
  <si>
    <t>постановлением администрации Ипатовского городского округа Ставропольского края</t>
  </si>
  <si>
    <t>Таблица 2.1</t>
  </si>
  <si>
    <t>с.Бурукшун, ул.Советская,13</t>
  </si>
  <si>
    <t>с.Бурукшун, ул.Советская,7</t>
  </si>
  <si>
    <t>с.Лиман, ул.Ленина,68</t>
  </si>
  <si>
    <t>п.Советское Руно, ул.Квартальная,16</t>
  </si>
  <si>
    <t>2017 год</t>
  </si>
  <si>
    <t>Итого по 2017 году. Ипатовский городской округ Ставропольского края</t>
  </si>
  <si>
    <t>2018 год</t>
  </si>
  <si>
    <t>Итого по 2018 году. Ипатовский городской округ Ставропольского края</t>
  </si>
  <si>
    <t xml:space="preserve">2019 год </t>
  </si>
  <si>
    <t>Итого по 2019 году. Ипатовский городской округ Ставропольского края</t>
  </si>
  <si>
    <t>Итого по Ипатовскому городскому округу</t>
  </si>
  <si>
    <t>п.Большевик, ул.Ленина,7</t>
  </si>
  <si>
    <t>УТВЕРЖДЕН:</t>
  </si>
  <si>
    <t>другие виды</t>
  </si>
  <si>
    <t xml:space="preserve">от 01 марта 2018 г. № 186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</si>
</sst>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5.5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4" fontId="5" fillId="0" borderId="12" xfId="0" applyNumberFormat="1" applyFont="1" applyBorder="1" applyAlignment="1">
      <alignment horizontal="right" vertical="center" wrapText="1"/>
    </xf>
    <xf numFmtId="0" fontId="5" fillId="0" borderId="12" xfId="0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5" fillId="0" borderId="17" xfId="0" applyFont="1" applyBorder="1" applyAlignment="1">
      <alignment horizontal="justify" vertical="center" wrapText="1"/>
    </xf>
    <xf numFmtId="0" fontId="2" fillId="0" borderId="18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4" fontId="4" fillId="0" borderId="13" xfId="0" applyNumberFormat="1" applyFont="1" applyBorder="1" applyAlignment="1">
      <alignment horizontal="right" vertical="center" wrapText="1"/>
    </xf>
    <xf numFmtId="0" fontId="4" fillId="0" borderId="20" xfId="0" applyFont="1" applyBorder="1" applyAlignment="1">
      <alignment vertical="center" wrapText="1"/>
    </xf>
    <xf numFmtId="4" fontId="5" fillId="0" borderId="6" xfId="0" applyNumberFormat="1" applyFont="1" applyBorder="1" applyAlignment="1">
      <alignment horizontal="right" vertical="center" wrapText="1"/>
    </xf>
    <xf numFmtId="4" fontId="4" fillId="0" borderId="12" xfId="0" applyNumberFormat="1" applyFont="1" applyBorder="1" applyAlignment="1">
      <alignment vertical="center" wrapText="1"/>
    </xf>
    <xf numFmtId="4" fontId="5" fillId="0" borderId="12" xfId="0" applyNumberFormat="1" applyFont="1" applyFill="1" applyBorder="1" applyAlignment="1">
      <alignment horizontal="right" vertical="center" wrapText="1"/>
    </xf>
    <xf numFmtId="0" fontId="5" fillId="0" borderId="12" xfId="0" applyFont="1" applyFill="1" applyBorder="1" applyAlignment="1">
      <alignment horizontal="right" vertical="center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vertical="center" wrapText="1"/>
    </xf>
    <xf numFmtId="4" fontId="4" fillId="0" borderId="12" xfId="0" applyNumberFormat="1" applyFont="1" applyBorder="1" applyAlignment="1">
      <alignment horizontal="righ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2" fontId="8" fillId="0" borderId="12" xfId="0" applyNumberFormat="1" applyFont="1" applyFill="1" applyBorder="1" applyAlignment="1">
      <alignment horizontal="center" vertical="center"/>
    </xf>
    <xf numFmtId="2" fontId="5" fillId="0" borderId="12" xfId="0" applyNumberFormat="1" applyFont="1" applyBorder="1" applyAlignment="1">
      <alignment horizontal="center" vertical="center" wrapText="1"/>
    </xf>
    <xf numFmtId="0" fontId="5" fillId="2" borderId="12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horizontal="right" vertical="center" wrapText="1"/>
    </xf>
    <xf numFmtId="0" fontId="5" fillId="0" borderId="12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2" fontId="5" fillId="2" borderId="12" xfId="0" applyNumberFormat="1" applyFont="1" applyFill="1" applyBorder="1" applyAlignment="1">
      <alignment vertical="center" wrapText="1"/>
    </xf>
    <xf numFmtId="2" fontId="5" fillId="0" borderId="12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1" fontId="5" fillId="0" borderId="12" xfId="0" applyNumberFormat="1" applyFont="1" applyBorder="1" applyAlignment="1">
      <alignment horizontal="center" vertical="center" wrapText="1"/>
    </xf>
    <xf numFmtId="0" fontId="9" fillId="0" borderId="22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 wrapText="1"/>
    </xf>
    <xf numFmtId="164" fontId="5" fillId="0" borderId="12" xfId="0" applyNumberFormat="1" applyFont="1" applyFill="1" applyBorder="1" applyAlignment="1">
      <alignment horizontal="right" vertical="center" wrapText="1"/>
    </xf>
    <xf numFmtId="2" fontId="5" fillId="0" borderId="12" xfId="0" applyNumberFormat="1" applyFont="1" applyFill="1" applyBorder="1" applyAlignment="1">
      <alignment horizontal="right" vertical="center" wrapText="1"/>
    </xf>
    <xf numFmtId="2" fontId="7" fillId="0" borderId="12" xfId="0" applyNumberFormat="1" applyFont="1" applyFill="1" applyBorder="1"/>
    <xf numFmtId="4" fontId="5" fillId="0" borderId="1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11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13" xfId="0" applyFont="1" applyBorder="1" applyAlignment="1">
      <alignment horizontal="justify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4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 indent="6"/>
    </xf>
    <xf numFmtId="0" fontId="3" fillId="0" borderId="8" xfId="0" applyFont="1" applyBorder="1" applyAlignment="1">
      <alignment horizontal="left" vertical="center" wrapText="1" indent="6"/>
    </xf>
    <xf numFmtId="0" fontId="6" fillId="0" borderId="0" xfId="0" applyFont="1" applyAlignment="1">
      <alignment horizontal="center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&#1082;&#1072;&#1087;&#1088;&#1077;&#1084;&#1086;&#1085;&#1090;%202014-2041/2017/&#1087;&#1083;&#1072;&#1085;&#1099;%20&#1082;&#1088;%202017/&#1082;&#1086;&#1088;&#1088;&#1077;&#1082;&#1094;&#1080;&#1103;%20&#1082;&#1088;&#1072;&#1090;&#1082;.%20&#1087;&#1083;.%20&#1082;%2015.09.17/&#1082;&#1088;%20&#1087;&#1083;&#1072;&#1085;%20&#1082;%2015.09.17/&#1048;&#1087;&#1072;&#1090;&#1086;&#1074;&#1086;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</sheetNames>
    <sheetDataSet>
      <sheetData sheetId="0" refreshError="1">
        <row r="3">
          <cell r="B3">
            <v>1</v>
          </cell>
        </row>
        <row r="11">
          <cell r="U11">
            <v>1</v>
          </cell>
          <cell r="V11" t="str">
            <v>г. Ипатово, ул. Первомайская, д. 48</v>
          </cell>
          <cell r="X11">
            <v>0</v>
          </cell>
          <cell r="Y11">
            <v>0</v>
          </cell>
          <cell r="Z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</row>
        <row r="12">
          <cell r="U12">
            <v>2</v>
          </cell>
          <cell r="V12" t="str">
            <v>г. Ипатово, ул. Первомайская, д. 52</v>
          </cell>
          <cell r="Y12">
            <v>0</v>
          </cell>
          <cell r="Z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</row>
        <row r="13"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</row>
        <row r="16">
          <cell r="U16">
            <v>1</v>
          </cell>
          <cell r="V16" t="str">
            <v>г. Ипатово, ул. Гагарина, д. 62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113.3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</row>
        <row r="17">
          <cell r="U17">
            <v>2</v>
          </cell>
          <cell r="V17" t="str">
            <v>г. Ипатово, ул. Гагарина, д. 64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</row>
        <row r="18">
          <cell r="U18">
            <v>3</v>
          </cell>
          <cell r="V18" t="str">
            <v>г. Ипатово, ул. Гагарина, д. 66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</row>
        <row r="19">
          <cell r="U19">
            <v>4</v>
          </cell>
          <cell r="V19" t="str">
            <v>г. Ипатово, ул. Гагарина, д. 68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</row>
        <row r="20">
          <cell r="U20">
            <v>5</v>
          </cell>
          <cell r="V20" t="str">
            <v>г. Ипатово, ул. Гагарина, д. 70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</row>
        <row r="21">
          <cell r="U21">
            <v>6</v>
          </cell>
          <cell r="V21" t="str">
            <v>г. Ипатово, ул. Заречная, д. 27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</row>
        <row r="22">
          <cell r="U22">
            <v>7</v>
          </cell>
        </row>
        <row r="23">
          <cell r="U23">
            <v>8</v>
          </cell>
        </row>
        <row r="24">
          <cell r="U24">
            <v>9</v>
          </cell>
          <cell r="V24" t="str">
            <v>г. Ипатово, ул. Ленинградская, д. 5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</row>
        <row r="25">
          <cell r="U25">
            <v>10</v>
          </cell>
          <cell r="V25" t="str">
            <v>г. Ипатово, ул. Ленинградская, д. 7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</row>
        <row r="26">
          <cell r="U26">
            <v>11</v>
          </cell>
          <cell r="V26" t="str">
            <v>г. Ипатово, ул. Ленинградская, д. 9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</row>
        <row r="27">
          <cell r="U27">
            <v>12</v>
          </cell>
          <cell r="V27" t="str">
            <v>г. Ипатово, ул. Ленинградская, д. 43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30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</row>
        <row r="28">
          <cell r="U28">
            <v>13</v>
          </cell>
          <cell r="V28" t="str">
            <v>г. Ипатово, ул. Ленинградская, д. 45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</row>
        <row r="29">
          <cell r="U29">
            <v>14</v>
          </cell>
          <cell r="V29" t="str">
            <v>г. Ипатово, ул. Ленинградская, д. 61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</row>
        <row r="30">
          <cell r="U30">
            <v>15</v>
          </cell>
          <cell r="V30" t="str">
            <v>г. Ипатово, ул. Первомайская, д. 48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</row>
        <row r="31">
          <cell r="U31">
            <v>16</v>
          </cell>
          <cell r="V31" t="str">
            <v>г. Ипатово, ул. Орджоникидзе, д. 62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</row>
        <row r="32">
          <cell r="U32">
            <v>17</v>
          </cell>
          <cell r="V32" t="str">
            <v>г. Ипатово, ул. Свердлова, д. 35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</row>
        <row r="33">
          <cell r="U33">
            <v>18</v>
          </cell>
          <cell r="V33" t="str">
            <v>г. Ипатово, ул. Свердлова, д. 43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</row>
        <row r="34">
          <cell r="U34">
            <v>19</v>
          </cell>
          <cell r="V34" t="str">
            <v>г. Ипатово, ул. Свердлова, д. 45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</row>
        <row r="35">
          <cell r="U35">
            <v>20</v>
          </cell>
          <cell r="V35" t="str">
            <v>г. Ипатово, ул. Степная, д. 19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</row>
        <row r="36">
          <cell r="U36">
            <v>21</v>
          </cell>
          <cell r="V36" t="str">
            <v>г. Ипатово, ул. Циолковского, д. 11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</row>
        <row r="37">
          <cell r="U37">
            <v>22</v>
          </cell>
          <cell r="V37" t="str">
            <v>г. Ипатово, ул. Циолковского, д. 14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</row>
        <row r="38">
          <cell r="U38">
            <v>23</v>
          </cell>
          <cell r="V38" t="str">
            <v>г. Ипатово, ул. Циолковского, д. 16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</row>
        <row r="39">
          <cell r="U39">
            <v>24</v>
          </cell>
          <cell r="V39" t="str">
            <v>г. Ипатово, ул. Циолковского, д. 2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</row>
        <row r="40">
          <cell r="U40">
            <v>25</v>
          </cell>
          <cell r="V40" t="str">
            <v>г. Ипатово, ул. Циолковского, д. 7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</row>
        <row r="41">
          <cell r="U41">
            <v>26</v>
          </cell>
          <cell r="V41" t="str">
            <v>г. Ипатово, ул. Циолковского, д. 3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</row>
        <row r="42">
          <cell r="U42">
            <v>27</v>
          </cell>
          <cell r="V42" t="str">
            <v>г. Ипатово, ул. Циолковского, д. 5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</row>
        <row r="43">
          <cell r="U43">
            <v>28</v>
          </cell>
          <cell r="V43" t="str">
            <v>г. Ипатово, ул. Циолковского, д. 6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</row>
        <row r="44">
          <cell r="U44">
            <v>29</v>
          </cell>
          <cell r="V44" t="str">
            <v>г. Ипатово, ул. Циолковского, д. 8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</row>
        <row r="45">
          <cell r="U45">
            <v>30</v>
          </cell>
          <cell r="V45" t="str">
            <v>г. Ипатово, ул. Циолковского, д. 9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82"/>
  <sheetViews>
    <sheetView tabSelected="1" zoomScaleNormal="100" workbookViewId="0">
      <selection activeCell="N4" sqref="N4"/>
    </sheetView>
  </sheetViews>
  <sheetFormatPr defaultRowHeight="15"/>
  <cols>
    <col min="1" max="1" width="4.85546875" customWidth="1"/>
    <col min="2" max="2" width="28.28515625" customWidth="1"/>
    <col min="3" max="3" width="12.5703125" customWidth="1"/>
    <col min="4" max="4" width="10.7109375" customWidth="1"/>
    <col min="5" max="6" width="4" customWidth="1"/>
    <col min="7" max="7" width="7" customWidth="1"/>
    <col min="8" max="8" width="11.85546875" customWidth="1"/>
    <col min="9" max="9" width="5.42578125" customWidth="1"/>
    <col min="10" max="10" width="10.42578125" customWidth="1"/>
    <col min="11" max="11" width="7.7109375" customWidth="1"/>
    <col min="12" max="12" width="10.28515625" customWidth="1"/>
    <col min="13" max="13" width="5.7109375" customWidth="1"/>
    <col min="14" max="14" width="11" customWidth="1"/>
    <col min="15" max="18" width="4" customWidth="1"/>
    <col min="19" max="19" width="12.28515625" customWidth="1"/>
    <col min="20" max="20" width="6.5703125" customWidth="1"/>
  </cols>
  <sheetData>
    <row r="1" spans="1:20" ht="15.75">
      <c r="N1" s="47" t="s">
        <v>45</v>
      </c>
      <c r="O1" s="48"/>
      <c r="P1" s="48"/>
      <c r="Q1" s="48"/>
      <c r="R1" s="48"/>
      <c r="S1" s="48"/>
      <c r="T1" s="48"/>
    </row>
    <row r="2" spans="1:20" ht="30.75" customHeight="1">
      <c r="N2" s="74" t="s">
        <v>31</v>
      </c>
      <c r="O2" s="74"/>
      <c r="P2" s="74"/>
      <c r="Q2" s="74"/>
      <c r="R2" s="74"/>
      <c r="S2" s="74"/>
      <c r="T2" s="74"/>
    </row>
    <row r="3" spans="1:20" ht="15.75">
      <c r="N3" s="47" t="s">
        <v>47</v>
      </c>
      <c r="O3" s="48"/>
      <c r="P3" s="47"/>
      <c r="Q3" s="47"/>
      <c r="R3" s="48"/>
      <c r="S3" s="48"/>
      <c r="T3" s="48"/>
    </row>
    <row r="7" spans="1:20" ht="18.75">
      <c r="B7" s="82" t="s">
        <v>30</v>
      </c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</row>
    <row r="8" spans="1:20" ht="15.75" thickBot="1">
      <c r="S8" t="s">
        <v>32</v>
      </c>
    </row>
    <row r="9" spans="1:20">
      <c r="A9" s="49" t="s">
        <v>0</v>
      </c>
      <c r="B9" s="49" t="s">
        <v>1</v>
      </c>
      <c r="C9" s="76" t="s">
        <v>2</v>
      </c>
      <c r="D9" s="78"/>
      <c r="E9" s="80" t="s">
        <v>3</v>
      </c>
      <c r="F9" s="80"/>
      <c r="G9" s="80"/>
      <c r="H9" s="80"/>
      <c r="I9" s="80"/>
      <c r="J9" s="80"/>
      <c r="K9" s="80"/>
      <c r="L9" s="80"/>
      <c r="M9" s="83"/>
      <c r="N9" s="84"/>
      <c r="O9" s="58" t="s">
        <v>4</v>
      </c>
      <c r="P9" s="87"/>
      <c r="Q9" s="87"/>
      <c r="R9" s="87"/>
      <c r="S9" s="87"/>
      <c r="T9" s="59"/>
    </row>
    <row r="10" spans="1:20" ht="15.75" thickBot="1">
      <c r="A10" s="50"/>
      <c r="B10" s="50"/>
      <c r="C10" s="65"/>
      <c r="D10" s="79"/>
      <c r="E10" s="81"/>
      <c r="F10" s="81"/>
      <c r="G10" s="81"/>
      <c r="H10" s="81"/>
      <c r="I10" s="81"/>
      <c r="J10" s="81"/>
      <c r="K10" s="81"/>
      <c r="L10" s="81"/>
      <c r="M10" s="85"/>
      <c r="N10" s="86"/>
      <c r="O10" s="62" t="s">
        <v>5</v>
      </c>
      <c r="P10" s="88"/>
      <c r="Q10" s="88"/>
      <c r="R10" s="88"/>
      <c r="S10" s="88"/>
      <c r="T10" s="63"/>
    </row>
    <row r="11" spans="1:20">
      <c r="A11" s="50"/>
      <c r="B11" s="50"/>
      <c r="C11" s="65"/>
      <c r="D11" s="1" t="s">
        <v>6</v>
      </c>
      <c r="E11" s="58" t="s">
        <v>9</v>
      </c>
      <c r="F11" s="59"/>
      <c r="G11" s="58" t="s">
        <v>10</v>
      </c>
      <c r="H11" s="59"/>
      <c r="I11" s="58" t="s">
        <v>11</v>
      </c>
      <c r="J11" s="59"/>
      <c r="K11" s="58" t="s">
        <v>12</v>
      </c>
      <c r="L11" s="59"/>
      <c r="M11" s="58" t="s">
        <v>13</v>
      </c>
      <c r="N11" s="59"/>
      <c r="O11" s="52" t="s">
        <v>14</v>
      </c>
      <c r="P11" s="53"/>
      <c r="Q11" s="58" t="s">
        <v>15</v>
      </c>
      <c r="R11" s="59"/>
      <c r="S11" s="1" t="s">
        <v>18</v>
      </c>
      <c r="T11" s="49" t="s">
        <v>46</v>
      </c>
    </row>
    <row r="12" spans="1:20">
      <c r="A12" s="50"/>
      <c r="B12" s="50"/>
      <c r="C12" s="65"/>
      <c r="D12" s="2" t="s">
        <v>7</v>
      </c>
      <c r="E12" s="60"/>
      <c r="F12" s="61"/>
      <c r="G12" s="60"/>
      <c r="H12" s="61"/>
      <c r="I12" s="60"/>
      <c r="J12" s="61"/>
      <c r="K12" s="60"/>
      <c r="L12" s="61"/>
      <c r="M12" s="60"/>
      <c r="N12" s="61"/>
      <c r="O12" s="54"/>
      <c r="P12" s="55"/>
      <c r="Q12" s="64" t="s">
        <v>16</v>
      </c>
      <c r="R12" s="65"/>
      <c r="S12" s="2" t="s">
        <v>19</v>
      </c>
      <c r="T12" s="50"/>
    </row>
    <row r="13" spans="1:20">
      <c r="A13" s="50"/>
      <c r="B13" s="50"/>
      <c r="C13" s="65"/>
      <c r="D13" s="1" t="s">
        <v>8</v>
      </c>
      <c r="E13" s="60"/>
      <c r="F13" s="61"/>
      <c r="G13" s="60"/>
      <c r="H13" s="61"/>
      <c r="I13" s="60"/>
      <c r="J13" s="61"/>
      <c r="K13" s="60"/>
      <c r="L13" s="61"/>
      <c r="M13" s="60"/>
      <c r="N13" s="61"/>
      <c r="O13" s="54"/>
      <c r="P13" s="55"/>
      <c r="Q13" s="60" t="s">
        <v>17</v>
      </c>
      <c r="R13" s="61"/>
      <c r="S13" s="2" t="s">
        <v>20</v>
      </c>
      <c r="T13" s="50"/>
    </row>
    <row r="14" spans="1:20" ht="15.75" thickBot="1">
      <c r="A14" s="50"/>
      <c r="B14" s="50"/>
      <c r="C14" s="77"/>
      <c r="D14" s="3"/>
      <c r="E14" s="62"/>
      <c r="F14" s="63"/>
      <c r="G14" s="62"/>
      <c r="H14" s="63"/>
      <c r="I14" s="62"/>
      <c r="J14" s="63"/>
      <c r="K14" s="62"/>
      <c r="L14" s="63"/>
      <c r="M14" s="62"/>
      <c r="N14" s="63"/>
      <c r="O14" s="56"/>
      <c r="P14" s="57"/>
      <c r="Q14" s="66"/>
      <c r="R14" s="67"/>
      <c r="S14" s="4" t="s">
        <v>21</v>
      </c>
      <c r="T14" s="51"/>
    </row>
    <row r="15" spans="1:20" ht="15.75" thickBot="1">
      <c r="A15" s="51"/>
      <c r="B15" s="51"/>
      <c r="C15" s="4" t="s">
        <v>22</v>
      </c>
      <c r="D15" s="4" t="s">
        <v>22</v>
      </c>
      <c r="E15" s="4" t="s">
        <v>23</v>
      </c>
      <c r="F15" s="4" t="s">
        <v>22</v>
      </c>
      <c r="G15" s="4" t="s">
        <v>24</v>
      </c>
      <c r="H15" s="4" t="s">
        <v>22</v>
      </c>
      <c r="I15" s="4" t="s">
        <v>24</v>
      </c>
      <c r="J15" s="4" t="s">
        <v>22</v>
      </c>
      <c r="K15" s="4" t="s">
        <v>24</v>
      </c>
      <c r="L15" s="4" t="s">
        <v>22</v>
      </c>
      <c r="M15" s="35" t="s">
        <v>24</v>
      </c>
      <c r="N15" s="4" t="s">
        <v>22</v>
      </c>
      <c r="O15" s="4" t="s">
        <v>24</v>
      </c>
      <c r="P15" s="4" t="s">
        <v>22</v>
      </c>
      <c r="Q15" s="4" t="s">
        <v>24</v>
      </c>
      <c r="R15" s="4" t="s">
        <v>22</v>
      </c>
      <c r="S15" s="4" t="s">
        <v>22</v>
      </c>
      <c r="T15" s="4" t="s">
        <v>22</v>
      </c>
    </row>
    <row r="16" spans="1:20" ht="15.75" thickBot="1">
      <c r="A16" s="6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  <c r="I16" s="7">
        <v>9</v>
      </c>
      <c r="J16" s="7">
        <v>10</v>
      </c>
      <c r="K16" s="7">
        <v>11</v>
      </c>
      <c r="L16" s="7">
        <v>12</v>
      </c>
      <c r="M16" s="7">
        <v>13</v>
      </c>
      <c r="N16" s="7">
        <v>14</v>
      </c>
      <c r="O16" s="7">
        <v>15</v>
      </c>
      <c r="P16" s="7">
        <v>16</v>
      </c>
      <c r="Q16" s="7">
        <v>17</v>
      </c>
      <c r="R16" s="7">
        <v>18</v>
      </c>
      <c r="S16" s="7">
        <v>19</v>
      </c>
      <c r="T16" s="7">
        <v>20</v>
      </c>
    </row>
    <row r="17" spans="1:20" ht="33" customHeight="1">
      <c r="A17" s="71" t="s">
        <v>37</v>
      </c>
      <c r="B17" s="7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</row>
    <row r="18" spans="1:20" ht="15.75" customHeight="1" thickBot="1">
      <c r="A18" s="15">
        <v>1</v>
      </c>
      <c r="B18" s="5" t="s">
        <v>25</v>
      </c>
      <c r="C18" s="5">
        <f>D18+H18+J18+L18+N18</f>
        <v>1685109.09</v>
      </c>
      <c r="D18" s="20">
        <v>0</v>
      </c>
      <c r="E18" s="5">
        <v>0</v>
      </c>
      <c r="F18" s="5">
        <v>0</v>
      </c>
      <c r="G18" s="5">
        <v>528</v>
      </c>
      <c r="H18" s="5">
        <v>1685109.09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16">
        <v>0</v>
      </c>
    </row>
    <row r="19" spans="1:20" ht="15.75" customHeight="1" thickBot="1">
      <c r="A19" s="15">
        <v>2</v>
      </c>
      <c r="B19" s="5" t="s">
        <v>26</v>
      </c>
      <c r="C19" s="5">
        <f t="shared" ref="C19:C22" si="0">D19+H19+J19+L19+N19</f>
        <v>1265394.71</v>
      </c>
      <c r="D19" s="20">
        <v>0</v>
      </c>
      <c r="E19" s="5">
        <v>0</v>
      </c>
      <c r="F19" s="5">
        <v>0</v>
      </c>
      <c r="G19" s="5">
        <v>336</v>
      </c>
      <c r="H19" s="5">
        <v>1106702.9099999999</v>
      </c>
      <c r="I19" s="5">
        <v>0</v>
      </c>
      <c r="J19" s="5">
        <v>0</v>
      </c>
      <c r="K19" s="5">
        <v>0</v>
      </c>
      <c r="L19" s="5">
        <v>0</v>
      </c>
      <c r="M19" s="5">
        <v>64</v>
      </c>
      <c r="N19" s="5">
        <v>158691.79999999999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16"/>
    </row>
    <row r="20" spans="1:20" ht="15.75" customHeight="1" thickBot="1">
      <c r="A20" s="15">
        <v>3</v>
      </c>
      <c r="B20" s="5" t="s">
        <v>27</v>
      </c>
      <c r="C20" s="5">
        <f t="shared" si="0"/>
        <v>675534.87999999989</v>
      </c>
      <c r="D20" s="20">
        <v>0</v>
      </c>
      <c r="E20" s="5">
        <v>0</v>
      </c>
      <c r="F20" s="5">
        <v>0</v>
      </c>
      <c r="G20" s="5">
        <v>168</v>
      </c>
      <c r="H20" s="5">
        <v>565264.68999999994</v>
      </c>
      <c r="I20" s="5">
        <v>0</v>
      </c>
      <c r="J20" s="5">
        <v>0</v>
      </c>
      <c r="K20" s="5">
        <v>0</v>
      </c>
      <c r="L20" s="5">
        <v>0</v>
      </c>
      <c r="M20" s="5">
        <v>45</v>
      </c>
      <c r="N20" s="5">
        <v>110270.19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16"/>
    </row>
    <row r="21" spans="1:20" ht="15.75" customHeight="1" thickBot="1">
      <c r="A21" s="15">
        <v>4</v>
      </c>
      <c r="B21" s="5" t="s">
        <v>28</v>
      </c>
      <c r="C21" s="5">
        <f t="shared" si="0"/>
        <v>1788641.07</v>
      </c>
      <c r="D21" s="20">
        <v>0</v>
      </c>
      <c r="E21" s="5">
        <v>0</v>
      </c>
      <c r="F21" s="5">
        <v>0</v>
      </c>
      <c r="G21" s="5">
        <v>566</v>
      </c>
      <c r="H21" s="5">
        <v>1788641.07</v>
      </c>
      <c r="I21" s="5">
        <v>0</v>
      </c>
      <c r="J21" s="5">
        <v>0</v>
      </c>
      <c r="K21" s="25">
        <v>0</v>
      </c>
      <c r="L21" s="2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16">
        <v>0</v>
      </c>
    </row>
    <row r="22" spans="1:20" ht="15.75" customHeight="1" thickBot="1">
      <c r="A22" s="15">
        <v>5</v>
      </c>
      <c r="B22" s="5" t="s">
        <v>29</v>
      </c>
      <c r="C22" s="5">
        <f t="shared" si="0"/>
        <v>4124618.85</v>
      </c>
      <c r="D22" s="20">
        <v>635826.1</v>
      </c>
      <c r="E22" s="5">
        <v>0</v>
      </c>
      <c r="F22" s="5">
        <v>0</v>
      </c>
      <c r="G22" s="5">
        <v>527</v>
      </c>
      <c r="H22" s="5">
        <v>1689657.04</v>
      </c>
      <c r="I22" s="5">
        <v>0</v>
      </c>
      <c r="J22" s="5">
        <v>0</v>
      </c>
      <c r="K22" s="5">
        <v>522</v>
      </c>
      <c r="L22" s="5">
        <v>1618081.23</v>
      </c>
      <c r="M22" s="5">
        <v>95</v>
      </c>
      <c r="N22" s="5">
        <v>181054.48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16">
        <v>0</v>
      </c>
    </row>
    <row r="23" spans="1:20" ht="39" customHeight="1" thickBot="1">
      <c r="A23" s="69" t="s">
        <v>38</v>
      </c>
      <c r="B23" s="70"/>
      <c r="C23" s="21">
        <f>SUM(C18:C22)</f>
        <v>9539298.5999999996</v>
      </c>
      <c r="D23" s="21">
        <f t="shared" ref="D23:N23" si="1">SUM(D18:D22)</f>
        <v>635826.1</v>
      </c>
      <c r="E23" s="21">
        <f t="shared" si="1"/>
        <v>0</v>
      </c>
      <c r="F23" s="21">
        <f t="shared" si="1"/>
        <v>0</v>
      </c>
      <c r="G23" s="21">
        <f t="shared" si="1"/>
        <v>2125</v>
      </c>
      <c r="H23" s="21">
        <f t="shared" si="1"/>
        <v>6835374.7999999998</v>
      </c>
      <c r="I23" s="21">
        <f t="shared" si="1"/>
        <v>0</v>
      </c>
      <c r="J23" s="21">
        <f t="shared" si="1"/>
        <v>0</v>
      </c>
      <c r="K23" s="21">
        <f t="shared" si="1"/>
        <v>522</v>
      </c>
      <c r="L23" s="21">
        <f t="shared" si="1"/>
        <v>1618081.23</v>
      </c>
      <c r="M23" s="21">
        <f t="shared" si="1"/>
        <v>204</v>
      </c>
      <c r="N23" s="21">
        <f t="shared" si="1"/>
        <v>450016.47</v>
      </c>
      <c r="O23" s="19">
        <f t="shared" ref="O23:T23" si="2">SUM(O18:O22)</f>
        <v>0</v>
      </c>
      <c r="P23" s="19">
        <f t="shared" si="2"/>
        <v>0</v>
      </c>
      <c r="Q23" s="19">
        <f t="shared" si="2"/>
        <v>0</v>
      </c>
      <c r="R23" s="19">
        <f t="shared" si="2"/>
        <v>0</v>
      </c>
      <c r="S23" s="19">
        <f t="shared" si="2"/>
        <v>0</v>
      </c>
      <c r="T23" s="19">
        <f t="shared" si="2"/>
        <v>0</v>
      </c>
    </row>
    <row r="24" spans="1:20" ht="39" customHeight="1">
      <c r="A24" s="73" t="s">
        <v>39</v>
      </c>
      <c r="B24" s="73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</row>
    <row r="25" spans="1:20" ht="15.75" customHeight="1">
      <c r="A25" s="23">
        <f>[1]Лист2!U11</f>
        <v>1</v>
      </c>
      <c r="B25" s="24" t="str">
        <f>[1]Лист2!V11</f>
        <v>г. Ипатово, ул. Первомайская, д. 48</v>
      </c>
      <c r="C25" s="45">
        <v>1551169.5</v>
      </c>
      <c r="D25" s="22">
        <f>[1]Лист2!X11</f>
        <v>0</v>
      </c>
      <c r="E25" s="23">
        <f>[1]Лист2!Y11</f>
        <v>0</v>
      </c>
      <c r="F25" s="23">
        <f>[1]Лист2!Z11</f>
        <v>0</v>
      </c>
      <c r="G25" s="23">
        <v>441.3</v>
      </c>
      <c r="H25" s="46">
        <v>1551169.5</v>
      </c>
      <c r="I25" s="23">
        <f>[1]Лист2!AC11</f>
        <v>0</v>
      </c>
      <c r="J25" s="23">
        <f>[1]Лист2!AD11</f>
        <v>0</v>
      </c>
      <c r="K25" s="23">
        <f>[1]Лист2!AE11</f>
        <v>0</v>
      </c>
      <c r="L25" s="23">
        <f>[1]Лист2!AF11</f>
        <v>0</v>
      </c>
      <c r="M25" s="23">
        <f>[1]Лист2!AG11</f>
        <v>0</v>
      </c>
      <c r="N25" s="25">
        <f>[1]Лист2!AH11</f>
        <v>0</v>
      </c>
      <c r="O25" s="23">
        <f>[1]Лист2!AI11</f>
        <v>0</v>
      </c>
      <c r="P25" s="23">
        <f>[1]Лист2!AJ11</f>
        <v>0</v>
      </c>
      <c r="Q25" s="23">
        <f>[1]Лист2!AK11</f>
        <v>0</v>
      </c>
      <c r="R25" s="23">
        <f>[1]Лист2!AL11</f>
        <v>0</v>
      </c>
      <c r="S25" s="23">
        <f>[1]Лист2!AM11</f>
        <v>0</v>
      </c>
      <c r="T25" s="23">
        <f>[1]Лист2!AN11</f>
        <v>0</v>
      </c>
    </row>
    <row r="26" spans="1:20" ht="15.75" customHeight="1">
      <c r="A26" s="23">
        <f>[1]Лист2!U12</f>
        <v>2</v>
      </c>
      <c r="B26" s="24" t="str">
        <f>[1]Лист2!V12</f>
        <v>г. Ипатово, ул. Первомайская, д. 52</v>
      </c>
      <c r="C26" s="45">
        <v>1629837.5</v>
      </c>
      <c r="D26" s="22">
        <v>81480</v>
      </c>
      <c r="E26" s="23">
        <f>[1]Лист2!Y12</f>
        <v>0</v>
      </c>
      <c r="F26" s="23">
        <f>[1]Лист2!Z12</f>
        <v>0</v>
      </c>
      <c r="G26" s="23">
        <v>440.5</v>
      </c>
      <c r="H26" s="46">
        <v>1548357.5</v>
      </c>
      <c r="I26" s="23">
        <f>[1]Лист2!AC12</f>
        <v>0</v>
      </c>
      <c r="J26" s="23">
        <f>[1]Лист2!AD12</f>
        <v>0</v>
      </c>
      <c r="K26" s="23">
        <f>[1]Лист2!AE12</f>
        <v>0</v>
      </c>
      <c r="L26" s="23">
        <f>[1]Лист2!AF12</f>
        <v>0</v>
      </c>
      <c r="M26" s="23">
        <f>[1]Лист2!AG12</f>
        <v>0</v>
      </c>
      <c r="N26" s="25">
        <f>[1]Лист2!AH12</f>
        <v>0</v>
      </c>
      <c r="O26" s="23">
        <f>[1]Лист2!AI12</f>
        <v>0</v>
      </c>
      <c r="P26" s="23">
        <f>[1]Лист2!AJ12</f>
        <v>0</v>
      </c>
      <c r="Q26" s="23">
        <f>[1]Лист2!AK12</f>
        <v>0</v>
      </c>
      <c r="R26" s="23">
        <f>[1]Лист2!AL12</f>
        <v>0</v>
      </c>
      <c r="S26" s="23">
        <f>[1]Лист2!AM12</f>
        <v>0</v>
      </c>
      <c r="T26" s="23">
        <f>[1]Лист2!AN12</f>
        <v>0</v>
      </c>
    </row>
    <row r="27" spans="1:20" ht="15.75" customHeight="1">
      <c r="A27" s="33">
        <v>3</v>
      </c>
      <c r="B27" s="34" t="s">
        <v>44</v>
      </c>
      <c r="C27" s="45">
        <v>4432937</v>
      </c>
      <c r="D27" s="22">
        <v>866688</v>
      </c>
      <c r="E27" s="23">
        <v>0</v>
      </c>
      <c r="F27" s="23">
        <v>0</v>
      </c>
      <c r="G27" s="23">
        <v>547</v>
      </c>
      <c r="H27" s="46">
        <v>1922705</v>
      </c>
      <c r="I27" s="23">
        <v>0</v>
      </c>
      <c r="J27" s="23">
        <v>0</v>
      </c>
      <c r="K27" s="44">
        <v>504</v>
      </c>
      <c r="L27" s="44">
        <v>1643544</v>
      </c>
      <c r="M27" s="23">
        <v>0</v>
      </c>
      <c r="N27" s="25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</row>
    <row r="28" spans="1:20" ht="33" customHeight="1" thickBot="1">
      <c r="A28" s="69" t="s">
        <v>40</v>
      </c>
      <c r="B28" s="70"/>
      <c r="C28" s="30">
        <f>C25+C26+C27</f>
        <v>7613944</v>
      </c>
      <c r="D28" s="30">
        <f t="shared" ref="D28:N28" si="3">D25+D26+D27</f>
        <v>948168</v>
      </c>
      <c r="E28" s="30">
        <f t="shared" si="3"/>
        <v>0</v>
      </c>
      <c r="F28" s="30">
        <f t="shared" si="3"/>
        <v>0</v>
      </c>
      <c r="G28" s="30">
        <f t="shared" si="3"/>
        <v>1428.8</v>
      </c>
      <c r="H28" s="30">
        <f t="shared" si="3"/>
        <v>5022232</v>
      </c>
      <c r="I28" s="30">
        <f t="shared" si="3"/>
        <v>0</v>
      </c>
      <c r="J28" s="30">
        <f t="shared" si="3"/>
        <v>0</v>
      </c>
      <c r="K28" s="30">
        <f t="shared" si="3"/>
        <v>504</v>
      </c>
      <c r="L28" s="30">
        <f t="shared" si="3"/>
        <v>1643544</v>
      </c>
      <c r="M28" s="30">
        <f t="shared" si="3"/>
        <v>0</v>
      </c>
      <c r="N28" s="30">
        <f t="shared" si="3"/>
        <v>0</v>
      </c>
      <c r="O28" s="23">
        <f>[1]Лист2!AI13</f>
        <v>0</v>
      </c>
      <c r="P28" s="23">
        <f>[1]Лист2!AJ13</f>
        <v>0</v>
      </c>
      <c r="Q28" s="23">
        <f>[1]Лист2!AK13</f>
        <v>0</v>
      </c>
      <c r="R28" s="23">
        <f>[1]Лист2!AL13</f>
        <v>0</v>
      </c>
      <c r="S28" s="23">
        <f>[1]Лист2!AM13</f>
        <v>0</v>
      </c>
      <c r="T28" s="23">
        <f>[1]Лист2!AN13</f>
        <v>0</v>
      </c>
    </row>
    <row r="29" spans="1:20" ht="30" customHeight="1">
      <c r="A29" s="75" t="s">
        <v>41</v>
      </c>
      <c r="B29" s="75"/>
      <c r="C29" s="9"/>
      <c r="D29" s="9"/>
      <c r="E29" s="8"/>
      <c r="F29" s="8"/>
      <c r="G29" s="8"/>
      <c r="H29" s="27"/>
      <c r="I29" s="8"/>
      <c r="J29" s="8"/>
      <c r="K29" s="8"/>
      <c r="L29" s="8"/>
      <c r="M29" s="8"/>
      <c r="N29" s="27"/>
      <c r="O29" s="8"/>
      <c r="P29" s="8"/>
      <c r="Q29" s="8"/>
      <c r="R29" s="8"/>
      <c r="S29" s="8"/>
      <c r="T29" s="8"/>
    </row>
    <row r="30" spans="1:20" ht="15.75" customHeight="1">
      <c r="A30" s="28">
        <f>[1]Лист2!U16</f>
        <v>1</v>
      </c>
      <c r="B30" s="28" t="str">
        <f>[1]Лист2!V16</f>
        <v>г. Ипатово, ул. Гагарина, д. 62</v>
      </c>
      <c r="C30" s="22">
        <f>D30+H30+J30+L30+N30</f>
        <v>273846.09999999998</v>
      </c>
      <c r="D30" s="22">
        <v>0</v>
      </c>
      <c r="E30" s="23">
        <f>[1]Лист2!Y16</f>
        <v>0</v>
      </c>
      <c r="F30" s="23">
        <f>[1]Лист2!Z16</f>
        <v>0</v>
      </c>
      <c r="G30" s="23">
        <f>[1]Лист2!AA16</f>
        <v>0</v>
      </c>
      <c r="H30" s="28">
        <f>[1]Лист2!AB16</f>
        <v>0</v>
      </c>
      <c r="I30" s="8">
        <f>[1]Лист2!AC16</f>
        <v>0</v>
      </c>
      <c r="J30" s="8">
        <f>[1]Лист2!AD16</f>
        <v>0</v>
      </c>
      <c r="K30" s="8">
        <f>[1]Лист2!AE16</f>
        <v>0</v>
      </c>
      <c r="L30" s="8">
        <f>[1]Лист2!AF16</f>
        <v>0</v>
      </c>
      <c r="M30" s="8">
        <f>[1]Лист2!AG16</f>
        <v>113.3</v>
      </c>
      <c r="N30" s="31">
        <v>273846.09999999998</v>
      </c>
      <c r="O30" s="8">
        <f>[1]Лист2!AI16</f>
        <v>0</v>
      </c>
      <c r="P30" s="8">
        <f>[1]Лист2!AJ16</f>
        <v>0</v>
      </c>
      <c r="Q30" s="8">
        <f>[1]Лист2!AK16</f>
        <v>0</v>
      </c>
      <c r="R30" s="8">
        <f>[1]Лист2!AL16</f>
        <v>0</v>
      </c>
      <c r="S30" s="8">
        <f>[1]Лист2!AM16</f>
        <v>0</v>
      </c>
      <c r="T30" s="8">
        <f>[1]Лист2!AN16</f>
        <v>0</v>
      </c>
    </row>
    <row r="31" spans="1:20" ht="15.75" customHeight="1">
      <c r="A31" s="29">
        <f>[1]Лист2!U17</f>
        <v>2</v>
      </c>
      <c r="B31" s="28" t="str">
        <f>[1]Лист2!V17</f>
        <v>г. Ипатово, ул. Гагарина, д. 64</v>
      </c>
      <c r="C31" s="22">
        <f t="shared" ref="C31:C57" si="4">D31+H31+J31+L31+N31</f>
        <v>296000</v>
      </c>
      <c r="D31" s="22">
        <v>296000</v>
      </c>
      <c r="E31" s="23">
        <f>[1]Лист2!Y17</f>
        <v>0</v>
      </c>
      <c r="F31" s="23">
        <f>[1]Лист2!Z17</f>
        <v>0</v>
      </c>
      <c r="G31" s="23">
        <f>[1]Лист2!AA17</f>
        <v>0</v>
      </c>
      <c r="H31" s="29">
        <f>[1]Лист2!AB17</f>
        <v>0</v>
      </c>
      <c r="I31" s="8">
        <f>[1]Лист2!AC17</f>
        <v>0</v>
      </c>
      <c r="J31" s="8">
        <f>[1]Лист2!AD17</f>
        <v>0</v>
      </c>
      <c r="K31" s="8">
        <f>[1]Лист2!AE17</f>
        <v>0</v>
      </c>
      <c r="L31" s="8">
        <f>[1]Лист2!AF17</f>
        <v>0</v>
      </c>
      <c r="M31" s="8">
        <f>[1]Лист2!AG17</f>
        <v>0</v>
      </c>
      <c r="N31" s="29">
        <f>[1]Лист2!AH17</f>
        <v>0</v>
      </c>
      <c r="O31" s="8">
        <f>[1]Лист2!AI17</f>
        <v>0</v>
      </c>
      <c r="P31" s="8">
        <f>[1]Лист2!AJ17</f>
        <v>0</v>
      </c>
      <c r="Q31" s="8">
        <f>[1]Лист2!AK17</f>
        <v>0</v>
      </c>
      <c r="R31" s="8">
        <f>[1]Лист2!AL17</f>
        <v>0</v>
      </c>
      <c r="S31" s="8">
        <f>[1]Лист2!AM17</f>
        <v>0</v>
      </c>
      <c r="T31" s="8">
        <f>[1]Лист2!AN17</f>
        <v>0</v>
      </c>
    </row>
    <row r="32" spans="1:20" ht="15.75" customHeight="1">
      <c r="A32" s="29">
        <f>[1]Лист2!U18</f>
        <v>3</v>
      </c>
      <c r="B32" s="28" t="str">
        <f>[1]Лист2!V18</f>
        <v>г. Ипатово, ул. Гагарина, д. 66</v>
      </c>
      <c r="C32" s="22">
        <f t="shared" si="4"/>
        <v>151320</v>
      </c>
      <c r="D32" s="22">
        <v>151320</v>
      </c>
      <c r="E32" s="23">
        <f>[1]Лист2!Y18</f>
        <v>0</v>
      </c>
      <c r="F32" s="23">
        <f>[1]Лист2!Z18</f>
        <v>0</v>
      </c>
      <c r="G32" s="23">
        <f>[1]Лист2!AA18</f>
        <v>0</v>
      </c>
      <c r="H32" s="29">
        <f>[1]Лист2!AB18</f>
        <v>0</v>
      </c>
      <c r="I32" s="8">
        <f>[1]Лист2!AC18</f>
        <v>0</v>
      </c>
      <c r="J32" s="8">
        <f>[1]Лист2!AD18</f>
        <v>0</v>
      </c>
      <c r="K32" s="8">
        <f>[1]Лист2!AE18</f>
        <v>0</v>
      </c>
      <c r="L32" s="8">
        <f>[1]Лист2!AF18</f>
        <v>0</v>
      </c>
      <c r="M32" s="8">
        <f>[1]Лист2!AG18</f>
        <v>0</v>
      </c>
      <c r="N32" s="29">
        <f>[1]Лист2!AH18</f>
        <v>0</v>
      </c>
      <c r="O32" s="8">
        <f>[1]Лист2!AI18</f>
        <v>0</v>
      </c>
      <c r="P32" s="8">
        <f>[1]Лист2!AJ18</f>
        <v>0</v>
      </c>
      <c r="Q32" s="8">
        <f>[1]Лист2!AK18</f>
        <v>0</v>
      </c>
      <c r="R32" s="8">
        <f>[1]Лист2!AL18</f>
        <v>0</v>
      </c>
      <c r="S32" s="8">
        <f>[1]Лист2!AM18</f>
        <v>0</v>
      </c>
      <c r="T32" s="8">
        <f>[1]Лист2!AN18</f>
        <v>0</v>
      </c>
    </row>
    <row r="33" spans="1:20" ht="15.75" customHeight="1">
      <c r="A33" s="29">
        <f>[1]Лист2!U19</f>
        <v>4</v>
      </c>
      <c r="B33" s="10" t="str">
        <f>[1]Лист2!V19</f>
        <v>г. Ипатово, ул. Гагарина, д. 68</v>
      </c>
      <c r="C33" s="22">
        <f>D33</f>
        <v>758310</v>
      </c>
      <c r="D33" s="22">
        <v>758310</v>
      </c>
      <c r="E33" s="23">
        <f>[1]Лист2!Y19</f>
        <v>0</v>
      </c>
      <c r="F33" s="23">
        <f>[1]Лист2!Z19</f>
        <v>0</v>
      </c>
      <c r="G33" s="23">
        <f>[1]Лист2!AA19</f>
        <v>0</v>
      </c>
      <c r="H33" s="29">
        <f>[1]Лист2!AB19</f>
        <v>0</v>
      </c>
      <c r="I33" s="8">
        <f>[1]Лист2!AC19</f>
        <v>0</v>
      </c>
      <c r="J33" s="8">
        <f>[1]Лист2!AD19</f>
        <v>0</v>
      </c>
      <c r="K33" s="8">
        <f>[1]Лист2!AE19</f>
        <v>0</v>
      </c>
      <c r="L33" s="8">
        <f>[1]Лист2!AF19</f>
        <v>0</v>
      </c>
      <c r="M33" s="8">
        <f>[1]Лист2!AG19</f>
        <v>0</v>
      </c>
      <c r="N33" s="29">
        <f>[1]Лист2!AH19</f>
        <v>0</v>
      </c>
      <c r="O33" s="8">
        <f>[1]Лист2!AI19</f>
        <v>0</v>
      </c>
      <c r="P33" s="8">
        <f>[1]Лист2!AJ19</f>
        <v>0</v>
      </c>
      <c r="Q33" s="8">
        <f>[1]Лист2!AK19</f>
        <v>0</v>
      </c>
      <c r="R33" s="8">
        <f>[1]Лист2!AL19</f>
        <v>0</v>
      </c>
      <c r="S33" s="8">
        <f>[1]Лист2!AM19</f>
        <v>0</v>
      </c>
      <c r="T33" s="8">
        <f>[1]Лист2!AN19</f>
        <v>0</v>
      </c>
    </row>
    <row r="34" spans="1:20" ht="15.75" customHeight="1">
      <c r="A34" s="29">
        <f>[1]Лист2!U20</f>
        <v>5</v>
      </c>
      <c r="B34" s="10" t="str">
        <f>[1]Лист2!V20</f>
        <v>г. Ипатово, ул. Гагарина, д. 70</v>
      </c>
      <c r="C34" s="22">
        <f t="shared" si="4"/>
        <v>479912</v>
      </c>
      <c r="D34" s="22">
        <v>479912</v>
      </c>
      <c r="E34" s="23">
        <f>[1]Лист2!Y20</f>
        <v>0</v>
      </c>
      <c r="F34" s="23">
        <f>[1]Лист2!Z20</f>
        <v>0</v>
      </c>
      <c r="G34" s="23">
        <f>[1]Лист2!AA20</f>
        <v>0</v>
      </c>
      <c r="H34" s="29">
        <f>[1]Лист2!AB20</f>
        <v>0</v>
      </c>
      <c r="I34" s="8">
        <f>[1]Лист2!AC20</f>
        <v>0</v>
      </c>
      <c r="J34" s="8">
        <f>[1]Лист2!AD20</f>
        <v>0</v>
      </c>
      <c r="K34" s="8">
        <f>[1]Лист2!AE20</f>
        <v>0</v>
      </c>
      <c r="L34" s="8">
        <f>[1]Лист2!AF20</f>
        <v>0</v>
      </c>
      <c r="M34" s="8">
        <f>[1]Лист2!AG20</f>
        <v>0</v>
      </c>
      <c r="N34" s="29">
        <f>[1]Лист2!AH20</f>
        <v>0</v>
      </c>
      <c r="O34" s="8">
        <f>[1]Лист2!AI20</f>
        <v>0</v>
      </c>
      <c r="P34" s="8">
        <f>[1]Лист2!AJ20</f>
        <v>0</v>
      </c>
      <c r="Q34" s="8">
        <f>[1]Лист2!AK20</f>
        <v>0</v>
      </c>
      <c r="R34" s="8">
        <f>[1]Лист2!AL20</f>
        <v>0</v>
      </c>
      <c r="S34" s="8">
        <f>[1]Лист2!AM20</f>
        <v>0</v>
      </c>
      <c r="T34" s="8">
        <f>[1]Лист2!AN20</f>
        <v>0</v>
      </c>
    </row>
    <row r="35" spans="1:20" ht="15.75" customHeight="1">
      <c r="A35" s="29">
        <f>[1]Лист2!U21</f>
        <v>6</v>
      </c>
      <c r="B35" s="10" t="str">
        <f>[1]Лист2!V21</f>
        <v>г. Ипатово, ул. Заречная, д. 27</v>
      </c>
      <c r="C35" s="22">
        <f t="shared" si="4"/>
        <v>86136</v>
      </c>
      <c r="D35" s="22">
        <v>86136</v>
      </c>
      <c r="E35" s="23">
        <f>[1]Лист2!Y21</f>
        <v>0</v>
      </c>
      <c r="F35" s="23">
        <f>[1]Лист2!Z21</f>
        <v>0</v>
      </c>
      <c r="G35" s="23">
        <f>[1]Лист2!AA21</f>
        <v>0</v>
      </c>
      <c r="H35" s="29">
        <f>[1]Лист2!AB21</f>
        <v>0</v>
      </c>
      <c r="I35" s="8">
        <f>[1]Лист2!AC21</f>
        <v>0</v>
      </c>
      <c r="J35" s="8">
        <f>[1]Лист2!AD21</f>
        <v>0</v>
      </c>
      <c r="K35" s="8">
        <f>[1]Лист2!AE21</f>
        <v>0</v>
      </c>
      <c r="L35" s="8">
        <f>[1]Лист2!AF21</f>
        <v>0</v>
      </c>
      <c r="M35" s="8">
        <f>[1]Лист2!AG21</f>
        <v>0</v>
      </c>
      <c r="N35" s="29">
        <f>[1]Лист2!AH21</f>
        <v>0</v>
      </c>
      <c r="O35" s="8">
        <f>[1]Лист2!AI21</f>
        <v>0</v>
      </c>
      <c r="P35" s="8">
        <f>[1]Лист2!AJ21</f>
        <v>0</v>
      </c>
      <c r="Q35" s="8">
        <f>[1]Лист2!AK21</f>
        <v>0</v>
      </c>
      <c r="R35" s="8">
        <f>[1]Лист2!AL21</f>
        <v>0</v>
      </c>
      <c r="S35" s="8">
        <f>[1]Лист2!AM21</f>
        <v>0</v>
      </c>
      <c r="T35" s="8">
        <f>[1]Лист2!AN21</f>
        <v>0</v>
      </c>
    </row>
    <row r="36" spans="1:20" ht="15.75" customHeight="1">
      <c r="A36" s="29">
        <f>[1]Лист2!U22</f>
        <v>7</v>
      </c>
      <c r="B36" s="10" t="str">
        <f>[1]Лист2!V24</f>
        <v>г. Ипатово, ул. Ленинградская, д. 5</v>
      </c>
      <c r="C36" s="22">
        <f t="shared" si="4"/>
        <v>168780</v>
      </c>
      <c r="D36" s="22">
        <v>168780</v>
      </c>
      <c r="E36" s="23">
        <f>[1]Лист2!Y24</f>
        <v>0</v>
      </c>
      <c r="F36" s="23">
        <f>[1]Лист2!Z24</f>
        <v>0</v>
      </c>
      <c r="G36" s="23">
        <f>[1]Лист2!AA24</f>
        <v>0</v>
      </c>
      <c r="H36" s="29">
        <f>[1]Лист2!AB24</f>
        <v>0</v>
      </c>
      <c r="I36" s="8">
        <f>[1]Лист2!AC24</f>
        <v>0</v>
      </c>
      <c r="J36" s="8">
        <f>[1]Лист2!AD24</f>
        <v>0</v>
      </c>
      <c r="K36" s="8">
        <f>[1]Лист2!AE24</f>
        <v>0</v>
      </c>
      <c r="L36" s="8">
        <f>[1]Лист2!AF24</f>
        <v>0</v>
      </c>
      <c r="M36" s="8">
        <f>[1]Лист2!AG24</f>
        <v>0</v>
      </c>
      <c r="N36" s="29">
        <f>[1]Лист2!AH24</f>
        <v>0</v>
      </c>
      <c r="O36" s="8">
        <f>[1]Лист2!AI24</f>
        <v>0</v>
      </c>
      <c r="P36" s="8">
        <f>[1]Лист2!AJ24</f>
        <v>0</v>
      </c>
      <c r="Q36" s="8">
        <f>[1]Лист2!AK24</f>
        <v>0</v>
      </c>
      <c r="R36" s="8">
        <f>[1]Лист2!AL24</f>
        <v>0</v>
      </c>
      <c r="S36" s="8">
        <f>[1]Лист2!AM24</f>
        <v>0</v>
      </c>
      <c r="T36" s="8">
        <f>[1]Лист2!AN24</f>
        <v>0</v>
      </c>
    </row>
    <row r="37" spans="1:20" ht="15.75" customHeight="1">
      <c r="A37" s="29">
        <f>[1]Лист2!U23</f>
        <v>8</v>
      </c>
      <c r="B37" s="10" t="str">
        <f>[1]Лист2!V25</f>
        <v>г. Ипатово, ул. Ленинградская, д. 7</v>
      </c>
      <c r="C37" s="22">
        <f t="shared" si="4"/>
        <v>385028</v>
      </c>
      <c r="D37" s="22">
        <v>385028</v>
      </c>
      <c r="E37" s="23">
        <f>[1]Лист2!Y25</f>
        <v>0</v>
      </c>
      <c r="F37" s="23">
        <f>[1]Лист2!Z25</f>
        <v>0</v>
      </c>
      <c r="G37" s="23">
        <f>[1]Лист2!AA25</f>
        <v>0</v>
      </c>
      <c r="H37" s="29">
        <f>[1]Лист2!AB25</f>
        <v>0</v>
      </c>
      <c r="I37" s="8">
        <v>0</v>
      </c>
      <c r="J37" s="37">
        <v>0</v>
      </c>
      <c r="K37" s="8">
        <f>[1]Лист2!AE25</f>
        <v>0</v>
      </c>
      <c r="L37" s="8">
        <f>[1]Лист2!AF25</f>
        <v>0</v>
      </c>
      <c r="M37" s="8">
        <f>[1]Лист2!AG25</f>
        <v>0</v>
      </c>
      <c r="N37" s="29">
        <f>[1]Лист2!AH25</f>
        <v>0</v>
      </c>
      <c r="O37" s="8">
        <f>[1]Лист2!AI25</f>
        <v>0</v>
      </c>
      <c r="P37" s="8">
        <f>[1]Лист2!AJ25</f>
        <v>0</v>
      </c>
      <c r="Q37" s="8">
        <f>[1]Лист2!AK25</f>
        <v>0</v>
      </c>
      <c r="R37" s="8">
        <f>[1]Лист2!AL25</f>
        <v>0</v>
      </c>
      <c r="S37" s="8">
        <f>[1]Лист2!AM25</f>
        <v>0</v>
      </c>
      <c r="T37" s="8">
        <f>[1]Лист2!AN25</f>
        <v>0</v>
      </c>
    </row>
    <row r="38" spans="1:20" ht="15.75" customHeight="1">
      <c r="A38" s="29">
        <f>[1]Лист2!U24</f>
        <v>9</v>
      </c>
      <c r="B38" s="10" t="str">
        <f>[1]Лист2!V26</f>
        <v>г. Ипатово, ул. Ленинградская, д. 9</v>
      </c>
      <c r="C38" s="22">
        <f t="shared" si="4"/>
        <v>133860</v>
      </c>
      <c r="D38" s="22">
        <v>133860</v>
      </c>
      <c r="E38" s="23">
        <f>[1]Лист2!Y26</f>
        <v>0</v>
      </c>
      <c r="F38" s="23">
        <f>[1]Лист2!Z26</f>
        <v>0</v>
      </c>
      <c r="G38" s="23">
        <f>[1]Лист2!AA26</f>
        <v>0</v>
      </c>
      <c r="H38" s="29">
        <f>[1]Лист2!AB26</f>
        <v>0</v>
      </c>
      <c r="I38" s="8">
        <f>[1]Лист2!AC26</f>
        <v>0</v>
      </c>
      <c r="J38" s="8">
        <f>[1]Лист2!AD26</f>
        <v>0</v>
      </c>
      <c r="K38" s="8">
        <f>[1]Лист2!AE26</f>
        <v>0</v>
      </c>
      <c r="L38" s="8">
        <f>[1]Лист2!AF26</f>
        <v>0</v>
      </c>
      <c r="M38" s="8">
        <f>[1]Лист2!AG26</f>
        <v>0</v>
      </c>
      <c r="N38" s="29">
        <f>[1]Лист2!AH26</f>
        <v>0</v>
      </c>
      <c r="O38" s="8">
        <f>[1]Лист2!AI26</f>
        <v>0</v>
      </c>
      <c r="P38" s="8">
        <f>[1]Лист2!AJ26</f>
        <v>0</v>
      </c>
      <c r="Q38" s="8">
        <f>[1]Лист2!AK26</f>
        <v>0</v>
      </c>
      <c r="R38" s="8">
        <f>[1]Лист2!AL26</f>
        <v>0</v>
      </c>
      <c r="S38" s="8">
        <f>[1]Лист2!AM26</f>
        <v>0</v>
      </c>
      <c r="T38" s="8">
        <f>[1]Лист2!AN26</f>
        <v>0</v>
      </c>
    </row>
    <row r="39" spans="1:20" ht="15.75" customHeight="1">
      <c r="A39" s="29">
        <f>[1]Лист2!U25</f>
        <v>10</v>
      </c>
      <c r="B39" s="10" t="str">
        <f>[1]Лист2!V27</f>
        <v>г. Ипатово, ул. Ленинградская, д. 43</v>
      </c>
      <c r="C39" s="22">
        <f t="shared" si="4"/>
        <v>162285</v>
      </c>
      <c r="D39" s="22">
        <v>89775</v>
      </c>
      <c r="E39" s="23">
        <f>[1]Лист2!Y27</f>
        <v>0</v>
      </c>
      <c r="F39" s="23">
        <f>[1]Лист2!Z27</f>
        <v>0</v>
      </c>
      <c r="G39" s="23">
        <f>[1]Лист2!AA27</f>
        <v>0</v>
      </c>
      <c r="H39" s="29">
        <f>[1]Лист2!AB27</f>
        <v>0</v>
      </c>
      <c r="I39" s="8">
        <f>[1]Лист2!AC27</f>
        <v>0</v>
      </c>
      <c r="J39" s="8">
        <f>[1]Лист2!AD27</f>
        <v>0</v>
      </c>
      <c r="K39" s="8">
        <f>[1]Лист2!AE27</f>
        <v>0</v>
      </c>
      <c r="L39" s="8">
        <f>[1]Лист2!AF27</f>
        <v>0</v>
      </c>
      <c r="M39" s="8">
        <f>[1]Лист2!AG27</f>
        <v>30</v>
      </c>
      <c r="N39" s="31">
        <v>72510</v>
      </c>
      <c r="O39" s="8">
        <f>[1]Лист2!AI27</f>
        <v>0</v>
      </c>
      <c r="P39" s="8">
        <f>[1]Лист2!AJ27</f>
        <v>0</v>
      </c>
      <c r="Q39" s="8">
        <f>[1]Лист2!AK27</f>
        <v>0</v>
      </c>
      <c r="R39" s="8">
        <f>[1]Лист2!AL27</f>
        <v>0</v>
      </c>
      <c r="S39" s="8">
        <f>[1]Лист2!AM27</f>
        <v>0</v>
      </c>
      <c r="T39" s="8">
        <f>[1]Лист2!AN27</f>
        <v>0</v>
      </c>
    </row>
    <row r="40" spans="1:20" ht="15.75" customHeight="1">
      <c r="A40" s="29">
        <f>[1]Лист2!U26</f>
        <v>11</v>
      </c>
      <c r="B40" s="10" t="str">
        <f>[1]Лист2!V28</f>
        <v>г. Ипатово, ул. Ленинградская, д. 45</v>
      </c>
      <c r="C40" s="22">
        <f t="shared" si="4"/>
        <v>218025</v>
      </c>
      <c r="D40" s="22">
        <v>218025</v>
      </c>
      <c r="E40" s="23">
        <f>[1]Лист2!Y28</f>
        <v>0</v>
      </c>
      <c r="F40" s="23">
        <f>[1]Лист2!Z28</f>
        <v>0</v>
      </c>
      <c r="G40" s="23">
        <f>[1]Лист2!AA28</f>
        <v>0</v>
      </c>
      <c r="H40" s="29">
        <f>[1]Лист2!AB28</f>
        <v>0</v>
      </c>
      <c r="I40" s="8">
        <f>[1]Лист2!AC28</f>
        <v>0</v>
      </c>
      <c r="J40" s="8">
        <f>[1]Лист2!AD28</f>
        <v>0</v>
      </c>
      <c r="K40" s="8">
        <f>[1]Лист2!AE28</f>
        <v>0</v>
      </c>
      <c r="L40" s="8">
        <f>[1]Лист2!AF28</f>
        <v>0</v>
      </c>
      <c r="M40" s="8">
        <f>[1]Лист2!AG28</f>
        <v>0</v>
      </c>
      <c r="N40" s="29">
        <f>[1]Лист2!AH28</f>
        <v>0</v>
      </c>
      <c r="O40" s="8">
        <f>[1]Лист2!AI28</f>
        <v>0</v>
      </c>
      <c r="P40" s="8">
        <f>[1]Лист2!AJ28</f>
        <v>0</v>
      </c>
      <c r="Q40" s="8">
        <f>[1]Лист2!AK28</f>
        <v>0</v>
      </c>
      <c r="R40" s="8">
        <f>[1]Лист2!AL28</f>
        <v>0</v>
      </c>
      <c r="S40" s="8">
        <f>[1]Лист2!AM28</f>
        <v>0</v>
      </c>
      <c r="T40" s="8">
        <f>[1]Лист2!AN28</f>
        <v>0</v>
      </c>
    </row>
    <row r="41" spans="1:20" ht="15.75" customHeight="1">
      <c r="A41" s="29">
        <f>[1]Лист2!U27</f>
        <v>12</v>
      </c>
      <c r="B41" s="10" t="str">
        <f>[1]Лист2!V29</f>
        <v>г. Ипатово, ул. Ленинградская, д. 61</v>
      </c>
      <c r="C41" s="22">
        <f t="shared" si="4"/>
        <v>247932</v>
      </c>
      <c r="D41" s="22">
        <v>247932</v>
      </c>
      <c r="E41" s="23">
        <f>[1]Лист2!Y29</f>
        <v>0</v>
      </c>
      <c r="F41" s="23">
        <f>[1]Лист2!Z29</f>
        <v>0</v>
      </c>
      <c r="G41" s="23">
        <f>[1]Лист2!AA29</f>
        <v>0</v>
      </c>
      <c r="H41" s="29">
        <f>[1]Лист2!AB29</f>
        <v>0</v>
      </c>
      <c r="I41" s="8">
        <f>[1]Лист2!AC29</f>
        <v>0</v>
      </c>
      <c r="J41" s="8">
        <f>[1]Лист2!AD29</f>
        <v>0</v>
      </c>
      <c r="K41" s="8">
        <f>[1]Лист2!AE29</f>
        <v>0</v>
      </c>
      <c r="L41" s="8">
        <f>[1]Лист2!AF29</f>
        <v>0</v>
      </c>
      <c r="M41" s="8">
        <f>[1]Лист2!AG29</f>
        <v>0</v>
      </c>
      <c r="N41" s="29">
        <f>[1]Лист2!AH29</f>
        <v>0</v>
      </c>
      <c r="O41" s="8">
        <f>[1]Лист2!AI29</f>
        <v>0</v>
      </c>
      <c r="P41" s="8">
        <f>[1]Лист2!AJ29</f>
        <v>0</v>
      </c>
      <c r="Q41" s="8">
        <f>[1]Лист2!AK29</f>
        <v>0</v>
      </c>
      <c r="R41" s="8">
        <f>[1]Лист2!AL29</f>
        <v>0</v>
      </c>
      <c r="S41" s="8">
        <f>[1]Лист2!AM29</f>
        <v>0</v>
      </c>
      <c r="T41" s="8">
        <f>[1]Лист2!AN29</f>
        <v>0</v>
      </c>
    </row>
    <row r="42" spans="1:20" ht="15.75" customHeight="1">
      <c r="A42" s="29">
        <f>[1]Лист2!U28</f>
        <v>13</v>
      </c>
      <c r="B42" s="10" t="str">
        <f>[1]Лист2!V30</f>
        <v>г. Ипатово, ул. Первомайская, д. 48</v>
      </c>
      <c r="C42" s="22">
        <f t="shared" si="4"/>
        <v>276333.59999999998</v>
      </c>
      <c r="D42" s="22">
        <v>276333.59999999998</v>
      </c>
      <c r="E42" s="23">
        <f>[1]Лист2!Y30</f>
        <v>0</v>
      </c>
      <c r="F42" s="23">
        <f>[1]Лист2!Z30</f>
        <v>0</v>
      </c>
      <c r="G42" s="23">
        <f>[1]Лист2!AA30</f>
        <v>0</v>
      </c>
      <c r="H42" s="29">
        <f>[1]Лист2!AB30</f>
        <v>0</v>
      </c>
      <c r="I42" s="8">
        <f>[1]Лист2!AC30</f>
        <v>0</v>
      </c>
      <c r="J42" s="8">
        <f>[1]Лист2!AD30</f>
        <v>0</v>
      </c>
      <c r="K42" s="8">
        <f>[1]Лист2!AE30</f>
        <v>0</v>
      </c>
      <c r="L42" s="8">
        <f>[1]Лист2!AF30</f>
        <v>0</v>
      </c>
      <c r="M42" s="8">
        <f>[1]Лист2!AG30</f>
        <v>0</v>
      </c>
      <c r="N42" s="29">
        <f>[1]Лист2!AH30</f>
        <v>0</v>
      </c>
      <c r="O42" s="8">
        <f>[1]Лист2!AI30</f>
        <v>0</v>
      </c>
      <c r="P42" s="8">
        <f>[1]Лист2!AJ30</f>
        <v>0</v>
      </c>
      <c r="Q42" s="8">
        <f>[1]Лист2!AK30</f>
        <v>0</v>
      </c>
      <c r="R42" s="8">
        <f>[1]Лист2!AL30</f>
        <v>0</v>
      </c>
      <c r="S42" s="8">
        <f>[1]Лист2!AM30</f>
        <v>0</v>
      </c>
      <c r="T42" s="8">
        <f>[1]Лист2!AN30</f>
        <v>0</v>
      </c>
    </row>
    <row r="43" spans="1:20" ht="15.75" customHeight="1">
      <c r="A43" s="29">
        <f>[1]Лист2!U29</f>
        <v>14</v>
      </c>
      <c r="B43" s="10" t="str">
        <f>[1]Лист2!V31</f>
        <v>г. Ипатово, ул. Орджоникидзе, д. 62</v>
      </c>
      <c r="C43" s="22">
        <f t="shared" si="4"/>
        <v>169944</v>
      </c>
      <c r="D43" s="22">
        <v>169944</v>
      </c>
      <c r="E43" s="23">
        <f>[1]Лист2!Y31</f>
        <v>0</v>
      </c>
      <c r="F43" s="23">
        <f>[1]Лист2!Z31</f>
        <v>0</v>
      </c>
      <c r="G43" s="23">
        <f>[1]Лист2!AA31</f>
        <v>0</v>
      </c>
      <c r="H43" s="29">
        <f>[1]Лист2!AB31</f>
        <v>0</v>
      </c>
      <c r="I43" s="8">
        <f>[1]Лист2!AC31</f>
        <v>0</v>
      </c>
      <c r="J43" s="8">
        <f>[1]Лист2!AD31</f>
        <v>0</v>
      </c>
      <c r="K43" s="8">
        <f>[1]Лист2!AE31</f>
        <v>0</v>
      </c>
      <c r="L43" s="8">
        <f>[1]Лист2!AF31</f>
        <v>0</v>
      </c>
      <c r="M43" s="8">
        <f>[1]Лист2!AG31</f>
        <v>0</v>
      </c>
      <c r="N43" s="29">
        <f>[1]Лист2!AH31</f>
        <v>0</v>
      </c>
      <c r="O43" s="8">
        <f>[1]Лист2!AI31</f>
        <v>0</v>
      </c>
      <c r="P43" s="8">
        <f>[1]Лист2!AJ31</f>
        <v>0</v>
      </c>
      <c r="Q43" s="8">
        <f>[1]Лист2!AK31</f>
        <v>0</v>
      </c>
      <c r="R43" s="8">
        <f>[1]Лист2!AL31</f>
        <v>0</v>
      </c>
      <c r="S43" s="8">
        <f>[1]Лист2!AM31</f>
        <v>0</v>
      </c>
      <c r="T43" s="8">
        <f>[1]Лист2!AN31</f>
        <v>0</v>
      </c>
    </row>
    <row r="44" spans="1:20" ht="15.75" customHeight="1">
      <c r="A44" s="29">
        <f>[1]Лист2!U30</f>
        <v>15</v>
      </c>
      <c r="B44" s="10" t="str">
        <f>[1]Лист2!V32</f>
        <v>г. Ипатово, ул. Свердлова, д. 35</v>
      </c>
      <c r="C44" s="22">
        <f t="shared" si="4"/>
        <v>123384</v>
      </c>
      <c r="D44" s="22">
        <v>123384</v>
      </c>
      <c r="E44" s="23">
        <f>[1]Лист2!Y32</f>
        <v>0</v>
      </c>
      <c r="F44" s="23">
        <f>[1]Лист2!Z32</f>
        <v>0</v>
      </c>
      <c r="G44" s="23">
        <f>[1]Лист2!AA32</f>
        <v>0</v>
      </c>
      <c r="H44" s="29">
        <f>[1]Лист2!AB32</f>
        <v>0</v>
      </c>
      <c r="I44" s="8">
        <f>[1]Лист2!AC32</f>
        <v>0</v>
      </c>
      <c r="J44" s="8">
        <f>[1]Лист2!AD32</f>
        <v>0</v>
      </c>
      <c r="K44" s="8">
        <f>[1]Лист2!AE32</f>
        <v>0</v>
      </c>
      <c r="L44" s="8">
        <f>[1]Лист2!AF32</f>
        <v>0</v>
      </c>
      <c r="M44" s="8">
        <f>[1]Лист2!AG32</f>
        <v>0</v>
      </c>
      <c r="N44" s="29">
        <f>[1]Лист2!AH32</f>
        <v>0</v>
      </c>
      <c r="O44" s="8">
        <f>[1]Лист2!AI32</f>
        <v>0</v>
      </c>
      <c r="P44" s="8">
        <f>[1]Лист2!AJ32</f>
        <v>0</v>
      </c>
      <c r="Q44" s="8">
        <f>[1]Лист2!AK32</f>
        <v>0</v>
      </c>
      <c r="R44" s="8">
        <f>[1]Лист2!AL32</f>
        <v>0</v>
      </c>
      <c r="S44" s="8">
        <f>[1]Лист2!AM32</f>
        <v>0</v>
      </c>
      <c r="T44" s="8">
        <f>[1]Лист2!AN32</f>
        <v>0</v>
      </c>
    </row>
    <row r="45" spans="1:20" ht="15.75" customHeight="1">
      <c r="A45" s="29">
        <f>[1]Лист2!U31</f>
        <v>16</v>
      </c>
      <c r="B45" s="10" t="str">
        <f>[1]Лист2!V33</f>
        <v>г. Ипатово, ул. Свердлова, д. 43</v>
      </c>
      <c r="C45" s="22">
        <f t="shared" si="4"/>
        <v>75660</v>
      </c>
      <c r="D45" s="22">
        <v>75660</v>
      </c>
      <c r="E45" s="23">
        <f>[1]Лист2!Y33</f>
        <v>0</v>
      </c>
      <c r="F45" s="23">
        <f>[1]Лист2!Z33</f>
        <v>0</v>
      </c>
      <c r="G45" s="23">
        <f>[1]Лист2!AA33</f>
        <v>0</v>
      </c>
      <c r="H45" s="29">
        <f>[1]Лист2!AB33</f>
        <v>0</v>
      </c>
      <c r="I45" s="8">
        <f>[1]Лист2!AC33</f>
        <v>0</v>
      </c>
      <c r="J45" s="8">
        <f>[1]Лист2!AD33</f>
        <v>0</v>
      </c>
      <c r="K45" s="8">
        <f>[1]Лист2!AE33</f>
        <v>0</v>
      </c>
      <c r="L45" s="8">
        <f>[1]Лист2!AF33</f>
        <v>0</v>
      </c>
      <c r="M45" s="8">
        <f>[1]Лист2!AG33</f>
        <v>0</v>
      </c>
      <c r="N45" s="29">
        <f>[1]Лист2!AH33</f>
        <v>0</v>
      </c>
      <c r="O45" s="8">
        <f>[1]Лист2!AI33</f>
        <v>0</v>
      </c>
      <c r="P45" s="8">
        <f>[1]Лист2!AJ33</f>
        <v>0</v>
      </c>
      <c r="Q45" s="8">
        <f>[1]Лист2!AK33</f>
        <v>0</v>
      </c>
      <c r="R45" s="8">
        <f>[1]Лист2!AL33</f>
        <v>0</v>
      </c>
      <c r="S45" s="8">
        <f>[1]Лист2!AM33</f>
        <v>0</v>
      </c>
      <c r="T45" s="8">
        <f>[1]Лист2!AN33</f>
        <v>0</v>
      </c>
    </row>
    <row r="46" spans="1:20" ht="15.75" customHeight="1">
      <c r="A46" s="29">
        <f>[1]Лист2!U32</f>
        <v>17</v>
      </c>
      <c r="B46" s="10" t="str">
        <f>[1]Лист2!V34</f>
        <v>г. Ипатово, ул. Свердлова, д. 45</v>
      </c>
      <c r="C46" s="22">
        <f t="shared" si="4"/>
        <v>133860</v>
      </c>
      <c r="D46" s="22">
        <v>133860</v>
      </c>
      <c r="E46" s="23">
        <f>[1]Лист2!Y34</f>
        <v>0</v>
      </c>
      <c r="F46" s="23">
        <f>[1]Лист2!Z34</f>
        <v>0</v>
      </c>
      <c r="G46" s="23">
        <f>[1]Лист2!AA34</f>
        <v>0</v>
      </c>
      <c r="H46" s="29">
        <f>[1]Лист2!AB34</f>
        <v>0</v>
      </c>
      <c r="I46" s="8">
        <f>[1]Лист2!AC34</f>
        <v>0</v>
      </c>
      <c r="J46" s="8">
        <f>[1]Лист2!AD34</f>
        <v>0</v>
      </c>
      <c r="K46" s="8">
        <f>[1]Лист2!AE34</f>
        <v>0</v>
      </c>
      <c r="L46" s="8">
        <f>[1]Лист2!AF34</f>
        <v>0</v>
      </c>
      <c r="M46" s="8">
        <f>[1]Лист2!AG34</f>
        <v>0</v>
      </c>
      <c r="N46" s="29">
        <f>[1]Лист2!AH34</f>
        <v>0</v>
      </c>
      <c r="O46" s="8">
        <f>[1]Лист2!AI34</f>
        <v>0</v>
      </c>
      <c r="P46" s="8">
        <f>[1]Лист2!AJ34</f>
        <v>0</v>
      </c>
      <c r="Q46" s="8">
        <f>[1]Лист2!AK34</f>
        <v>0</v>
      </c>
      <c r="R46" s="8">
        <f>[1]Лист2!AL34</f>
        <v>0</v>
      </c>
      <c r="S46" s="8">
        <f>[1]Лист2!AM34</f>
        <v>0</v>
      </c>
      <c r="T46" s="8">
        <f>[1]Лист2!AN34</f>
        <v>0</v>
      </c>
    </row>
    <row r="47" spans="1:20" ht="15.75" customHeight="1">
      <c r="A47" s="29">
        <f>[1]Лист2!U33</f>
        <v>18</v>
      </c>
      <c r="B47" s="10" t="str">
        <f>[1]Лист2!V35</f>
        <v>г. Ипатово, ул. Степная, д. 19</v>
      </c>
      <c r="C47" s="22">
        <f t="shared" si="4"/>
        <v>163392</v>
      </c>
      <c r="D47" s="22">
        <v>163392</v>
      </c>
      <c r="E47" s="23">
        <f>[1]Лист2!Y35</f>
        <v>0</v>
      </c>
      <c r="F47" s="23">
        <f>[1]Лист2!Z35</f>
        <v>0</v>
      </c>
      <c r="G47" s="23">
        <f>[1]Лист2!AA35</f>
        <v>0</v>
      </c>
      <c r="H47" s="29">
        <f>[1]Лист2!AB35</f>
        <v>0</v>
      </c>
      <c r="I47" s="8">
        <f>[1]Лист2!AC35</f>
        <v>0</v>
      </c>
      <c r="J47" s="8">
        <f>[1]Лист2!AD35</f>
        <v>0</v>
      </c>
      <c r="K47" s="8">
        <f>[1]Лист2!AE35</f>
        <v>0</v>
      </c>
      <c r="L47" s="8">
        <f>[1]Лист2!AF35</f>
        <v>0</v>
      </c>
      <c r="M47" s="8">
        <v>0</v>
      </c>
      <c r="N47" s="39">
        <v>0</v>
      </c>
      <c r="O47" s="8">
        <f>[1]Лист2!AI35</f>
        <v>0</v>
      </c>
      <c r="P47" s="8">
        <f>[1]Лист2!AJ35</f>
        <v>0</v>
      </c>
      <c r="Q47" s="8">
        <f>[1]Лист2!AK35</f>
        <v>0</v>
      </c>
      <c r="R47" s="8">
        <f>[1]Лист2!AL35</f>
        <v>0</v>
      </c>
      <c r="S47" s="8">
        <f>[1]Лист2!AM35</f>
        <v>0</v>
      </c>
      <c r="T47" s="8">
        <f>[1]Лист2!AN35</f>
        <v>0</v>
      </c>
    </row>
    <row r="48" spans="1:20" ht="15.75" customHeight="1">
      <c r="A48" s="29">
        <f>[1]Лист2!U34</f>
        <v>19</v>
      </c>
      <c r="B48" s="10" t="str">
        <f>[1]Лист2!V36</f>
        <v>г. Ипатово, ул. Циолковского, д. 11</v>
      </c>
      <c r="C48" s="22">
        <f t="shared" si="4"/>
        <v>306132</v>
      </c>
      <c r="D48" s="22">
        <v>306132</v>
      </c>
      <c r="E48" s="23">
        <f>[1]Лист2!Y36</f>
        <v>0</v>
      </c>
      <c r="F48" s="23">
        <f>[1]Лист2!Z36</f>
        <v>0</v>
      </c>
      <c r="G48" s="23">
        <f>[1]Лист2!AA36</f>
        <v>0</v>
      </c>
      <c r="H48" s="29">
        <f>[1]Лист2!AB36</f>
        <v>0</v>
      </c>
      <c r="I48" s="8">
        <f>[1]Лист2!AC36</f>
        <v>0</v>
      </c>
      <c r="J48" s="8">
        <f>[1]Лист2!AD36</f>
        <v>0</v>
      </c>
      <c r="K48" s="8">
        <f>[1]Лист2!AE36</f>
        <v>0</v>
      </c>
      <c r="L48" s="8">
        <f>[1]Лист2!AF36</f>
        <v>0</v>
      </c>
      <c r="M48" s="8">
        <f>[1]Лист2!AG36</f>
        <v>0</v>
      </c>
      <c r="N48" s="29">
        <f>[1]Лист2!AH36</f>
        <v>0</v>
      </c>
      <c r="O48" s="8">
        <f>[1]Лист2!AI36</f>
        <v>0</v>
      </c>
      <c r="P48" s="8">
        <f>[1]Лист2!AJ36</f>
        <v>0</v>
      </c>
      <c r="Q48" s="8">
        <f>[1]Лист2!AK36</f>
        <v>0</v>
      </c>
      <c r="R48" s="8">
        <f>[1]Лист2!AL36</f>
        <v>0</v>
      </c>
      <c r="S48" s="8">
        <f>[1]Лист2!AM36</f>
        <v>0</v>
      </c>
      <c r="T48" s="8">
        <f>[1]Лист2!AN36</f>
        <v>0</v>
      </c>
    </row>
    <row r="49" spans="1:22" ht="15.75" customHeight="1">
      <c r="A49" s="29">
        <f>[1]Лист2!U35</f>
        <v>20</v>
      </c>
      <c r="B49" s="10" t="str">
        <f>[1]Лист2!V37</f>
        <v>г. Ипатово, ул. Циолковского, д. 14</v>
      </c>
      <c r="C49" s="22">
        <f t="shared" si="4"/>
        <v>340353.6</v>
      </c>
      <c r="D49" s="22">
        <v>340353.6</v>
      </c>
      <c r="E49" s="23">
        <f>[1]Лист2!Y37</f>
        <v>0</v>
      </c>
      <c r="F49" s="23">
        <f>[1]Лист2!Z37</f>
        <v>0</v>
      </c>
      <c r="G49" s="23">
        <f>[1]Лист2!AA37</f>
        <v>0</v>
      </c>
      <c r="H49" s="29">
        <f>[1]Лист2!AB37</f>
        <v>0</v>
      </c>
      <c r="I49" s="8">
        <f>[1]Лист2!AC37</f>
        <v>0</v>
      </c>
      <c r="J49" s="8">
        <f>[1]Лист2!AD37</f>
        <v>0</v>
      </c>
      <c r="K49" s="8">
        <f>[1]Лист2!AE37</f>
        <v>0</v>
      </c>
      <c r="L49" s="8">
        <f>[1]Лист2!AF37</f>
        <v>0</v>
      </c>
      <c r="M49" s="8">
        <f>[1]Лист2!AG37</f>
        <v>0</v>
      </c>
      <c r="N49" s="29">
        <f>[1]Лист2!AH37</f>
        <v>0</v>
      </c>
      <c r="O49" s="8">
        <f>[1]Лист2!AI37</f>
        <v>0</v>
      </c>
      <c r="P49" s="8">
        <f>[1]Лист2!AJ37</f>
        <v>0</v>
      </c>
      <c r="Q49" s="8">
        <f>[1]Лист2!AK37</f>
        <v>0</v>
      </c>
      <c r="R49" s="8">
        <f>[1]Лист2!AL37</f>
        <v>0</v>
      </c>
      <c r="S49" s="8">
        <f>[1]Лист2!AM37</f>
        <v>0</v>
      </c>
      <c r="T49" s="8">
        <f>[1]Лист2!AN37</f>
        <v>0</v>
      </c>
    </row>
    <row r="50" spans="1:22" ht="15.75" customHeight="1">
      <c r="A50" s="29">
        <f>[1]Лист2!U36</f>
        <v>21</v>
      </c>
      <c r="B50" s="10" t="str">
        <f>[1]Лист2!V38</f>
        <v>г. Ипатово, ул. Циолковского, д. 16</v>
      </c>
      <c r="C50" s="22">
        <f t="shared" si="4"/>
        <v>356416.8</v>
      </c>
      <c r="D50" s="22">
        <v>356416.8</v>
      </c>
      <c r="E50" s="23">
        <f>[1]Лист2!Y38</f>
        <v>0</v>
      </c>
      <c r="F50" s="23">
        <f>[1]Лист2!Z38</f>
        <v>0</v>
      </c>
      <c r="G50" s="23">
        <f>[1]Лист2!AA38</f>
        <v>0</v>
      </c>
      <c r="H50" s="29">
        <f>[1]Лист2!AB38</f>
        <v>0</v>
      </c>
      <c r="I50" s="8">
        <f>[1]Лист2!AC38</f>
        <v>0</v>
      </c>
      <c r="J50" s="8">
        <f>[1]Лист2!AD38</f>
        <v>0</v>
      </c>
      <c r="K50" s="8">
        <f>[1]Лист2!AE38</f>
        <v>0</v>
      </c>
      <c r="L50" s="8">
        <f>[1]Лист2!AF38</f>
        <v>0</v>
      </c>
      <c r="M50" s="8">
        <f>[1]Лист2!AG38</f>
        <v>0</v>
      </c>
      <c r="N50" s="29">
        <f>[1]Лист2!AH38</f>
        <v>0</v>
      </c>
      <c r="O50" s="8">
        <f>[1]Лист2!AI38</f>
        <v>0</v>
      </c>
      <c r="P50" s="8">
        <f>[1]Лист2!AJ38</f>
        <v>0</v>
      </c>
      <c r="Q50" s="8">
        <f>[1]Лист2!AK38</f>
        <v>0</v>
      </c>
      <c r="R50" s="8">
        <f>[1]Лист2!AL38</f>
        <v>0</v>
      </c>
      <c r="S50" s="8">
        <f>[1]Лист2!AM38</f>
        <v>0</v>
      </c>
      <c r="T50" s="8">
        <f>[1]Лист2!AN38</f>
        <v>0</v>
      </c>
    </row>
    <row r="51" spans="1:22" ht="15.75" customHeight="1">
      <c r="A51" s="29">
        <f>[1]Лист2!U37</f>
        <v>22</v>
      </c>
      <c r="B51" s="10" t="str">
        <f>[1]Лист2!V39</f>
        <v>г. Ипатово, ул. Циолковского, д. 2</v>
      </c>
      <c r="C51" s="22">
        <f>D51+H51+J51+L51+N51</f>
        <v>2433611</v>
      </c>
      <c r="D51" s="22">
        <v>1468663</v>
      </c>
      <c r="E51" s="23">
        <f>[1]Лист2!Y39</f>
        <v>0</v>
      </c>
      <c r="F51" s="23">
        <f>[1]Лист2!Z39</f>
        <v>0</v>
      </c>
      <c r="G51" s="23">
        <f>[1]Лист2!AA39</f>
        <v>0</v>
      </c>
      <c r="H51" s="29">
        <f>[1]Лист2!AB39</f>
        <v>0</v>
      </c>
      <c r="I51" s="8">
        <f>[1]Лист2!AC39</f>
        <v>0</v>
      </c>
      <c r="J51" s="8">
        <f>[1]Лист2!AD39</f>
        <v>0</v>
      </c>
      <c r="K51" s="32">
        <v>634</v>
      </c>
      <c r="L51" s="36">
        <v>964948</v>
      </c>
      <c r="M51" s="8">
        <f>[1]Лист2!AG39</f>
        <v>0</v>
      </c>
      <c r="N51" s="29">
        <f>[1]Лист2!AH39</f>
        <v>0</v>
      </c>
      <c r="O51" s="8">
        <f>[1]Лист2!AI39</f>
        <v>0</v>
      </c>
      <c r="P51" s="8">
        <f>[1]Лист2!AJ39</f>
        <v>0</v>
      </c>
      <c r="Q51" s="8">
        <f>[1]Лист2!AK39</f>
        <v>0</v>
      </c>
      <c r="R51" s="8">
        <f>[1]Лист2!AL39</f>
        <v>0</v>
      </c>
      <c r="S51" s="8">
        <f>[1]Лист2!AM39</f>
        <v>0</v>
      </c>
      <c r="T51" s="8">
        <f>[1]Лист2!AN39</f>
        <v>0</v>
      </c>
    </row>
    <row r="52" spans="1:22" ht="15.75" customHeight="1">
      <c r="A52" s="29">
        <f>[1]Лист2!U38</f>
        <v>23</v>
      </c>
      <c r="B52" s="10" t="str">
        <f>[1]Лист2!V40</f>
        <v>г. Ипатово, ул. Циолковского, д. 7</v>
      </c>
      <c r="C52" s="22">
        <f t="shared" si="4"/>
        <v>207192</v>
      </c>
      <c r="D52" s="22">
        <v>207192</v>
      </c>
      <c r="E52" s="23">
        <f>[1]Лист2!Y40</f>
        <v>0</v>
      </c>
      <c r="F52" s="23">
        <f>[1]Лист2!Z40</f>
        <v>0</v>
      </c>
      <c r="G52" s="23">
        <f>[1]Лист2!AA40</f>
        <v>0</v>
      </c>
      <c r="H52" s="29">
        <f>[1]Лист2!AB40</f>
        <v>0</v>
      </c>
      <c r="I52" s="8">
        <f>[1]Лист2!AC40</f>
        <v>0</v>
      </c>
      <c r="J52" s="8">
        <f>[1]Лист2!AD40</f>
        <v>0</v>
      </c>
      <c r="K52" s="8">
        <f>[1]Лист2!AE40</f>
        <v>0</v>
      </c>
      <c r="L52" s="8">
        <f>[1]Лист2!AF40</f>
        <v>0</v>
      </c>
      <c r="M52" s="8">
        <f>[1]Лист2!AG40</f>
        <v>0</v>
      </c>
      <c r="N52" s="29">
        <f>[1]Лист2!AH40</f>
        <v>0</v>
      </c>
      <c r="O52" s="8">
        <f>[1]Лист2!AI40</f>
        <v>0</v>
      </c>
      <c r="P52" s="8">
        <f>[1]Лист2!AJ40</f>
        <v>0</v>
      </c>
      <c r="Q52" s="8">
        <f>[1]Лист2!AK40</f>
        <v>0</v>
      </c>
      <c r="R52" s="8">
        <f>[1]Лист2!AL40</f>
        <v>0</v>
      </c>
      <c r="S52" s="8">
        <f>[1]Лист2!AM40</f>
        <v>0</v>
      </c>
      <c r="T52" s="8">
        <f>[1]Лист2!AN40</f>
        <v>0</v>
      </c>
    </row>
    <row r="53" spans="1:22" ht="15.75" customHeight="1">
      <c r="A53" s="29">
        <f>[1]Лист2!U39</f>
        <v>24</v>
      </c>
      <c r="B53" s="10" t="str">
        <f>[1]Лист2!V41</f>
        <v>г. Ипатово, ул. Циолковского, д. 3</v>
      </c>
      <c r="C53" s="22">
        <f t="shared" si="4"/>
        <v>676211.4</v>
      </c>
      <c r="D53" s="22">
        <v>676211.4</v>
      </c>
      <c r="E53" s="23">
        <f>[1]Лист2!Y41</f>
        <v>0</v>
      </c>
      <c r="F53" s="23">
        <f>[1]Лист2!Z41</f>
        <v>0</v>
      </c>
      <c r="G53" s="23">
        <f>[1]Лист2!AA41</f>
        <v>0</v>
      </c>
      <c r="H53" s="29">
        <f>[1]Лист2!AB41</f>
        <v>0</v>
      </c>
      <c r="I53" s="8">
        <f>[1]Лист2!AC41</f>
        <v>0</v>
      </c>
      <c r="J53" s="8">
        <f>[1]Лист2!AD41</f>
        <v>0</v>
      </c>
      <c r="K53" s="8">
        <f>[1]Лист2!AE41</f>
        <v>0</v>
      </c>
      <c r="L53" s="8">
        <f>[1]Лист2!AF41</f>
        <v>0</v>
      </c>
      <c r="M53" s="8">
        <f>[1]Лист2!AG41</f>
        <v>0</v>
      </c>
      <c r="N53" s="29">
        <f>[1]Лист2!AH41</f>
        <v>0</v>
      </c>
      <c r="O53" s="8">
        <f>[1]Лист2!AI41</f>
        <v>0</v>
      </c>
      <c r="P53" s="8">
        <f>[1]Лист2!AJ41</f>
        <v>0</v>
      </c>
      <c r="Q53" s="8">
        <f>[1]Лист2!AK41</f>
        <v>0</v>
      </c>
      <c r="R53" s="8">
        <f>[1]Лист2!AL41</f>
        <v>0</v>
      </c>
      <c r="S53" s="8">
        <f>[1]Лист2!AM41</f>
        <v>0</v>
      </c>
      <c r="T53" s="8">
        <f>[1]Лист2!AN41</f>
        <v>0</v>
      </c>
    </row>
    <row r="54" spans="1:22" ht="15.75" customHeight="1">
      <c r="A54" s="29">
        <f>[1]Лист2!U40</f>
        <v>25</v>
      </c>
      <c r="B54" s="10" t="str">
        <f>[1]Лист2!V42</f>
        <v>г. Ипатово, ул. Циолковского, д. 5</v>
      </c>
      <c r="C54" s="22">
        <f t="shared" si="4"/>
        <v>305666.40000000002</v>
      </c>
      <c r="D54" s="22">
        <v>305666.40000000002</v>
      </c>
      <c r="E54" s="23">
        <f>[1]Лист2!Y42</f>
        <v>0</v>
      </c>
      <c r="F54" s="23">
        <f>[1]Лист2!Z42</f>
        <v>0</v>
      </c>
      <c r="G54" s="23">
        <f>[1]Лист2!AA42</f>
        <v>0</v>
      </c>
      <c r="H54" s="29">
        <f>[1]Лист2!AB42</f>
        <v>0</v>
      </c>
      <c r="I54" s="8">
        <f>[1]Лист2!AC42</f>
        <v>0</v>
      </c>
      <c r="J54" s="8">
        <f>[1]Лист2!AD42</f>
        <v>0</v>
      </c>
      <c r="K54" s="8">
        <f>[1]Лист2!AE42</f>
        <v>0</v>
      </c>
      <c r="L54" s="8">
        <f>[1]Лист2!AF42</f>
        <v>0</v>
      </c>
      <c r="M54" s="8">
        <f>[1]Лист2!AG42</f>
        <v>0</v>
      </c>
      <c r="N54" s="29">
        <f>[1]Лист2!AH42</f>
        <v>0</v>
      </c>
      <c r="O54" s="8">
        <f>[1]Лист2!AI42</f>
        <v>0</v>
      </c>
      <c r="P54" s="8">
        <f>[1]Лист2!AJ42</f>
        <v>0</v>
      </c>
      <c r="Q54" s="8">
        <f>[1]Лист2!AK42</f>
        <v>0</v>
      </c>
      <c r="R54" s="8">
        <f>[1]Лист2!AL42</f>
        <v>0</v>
      </c>
      <c r="S54" s="8">
        <f>[1]Лист2!AM42</f>
        <v>0</v>
      </c>
      <c r="T54" s="8">
        <f>[1]Лист2!AN42</f>
        <v>0</v>
      </c>
    </row>
    <row r="55" spans="1:22" ht="15.75" customHeight="1">
      <c r="A55" s="29">
        <f>[1]Лист2!U41</f>
        <v>26</v>
      </c>
      <c r="B55" s="10" t="str">
        <f>[1]Лист2!V43</f>
        <v>г. Ипатово, ул. Циолковского, д. 6</v>
      </c>
      <c r="C55" s="22">
        <f t="shared" si="4"/>
        <v>305666.40000000002</v>
      </c>
      <c r="D55" s="22">
        <v>305666.40000000002</v>
      </c>
      <c r="E55" s="23">
        <f>[1]Лист2!Y43</f>
        <v>0</v>
      </c>
      <c r="F55" s="23">
        <f>[1]Лист2!Z43</f>
        <v>0</v>
      </c>
      <c r="G55" s="23">
        <f>[1]Лист2!AA43</f>
        <v>0</v>
      </c>
      <c r="H55" s="29">
        <f>[1]Лист2!AB43</f>
        <v>0</v>
      </c>
      <c r="I55" s="8">
        <f>[1]Лист2!AC43</f>
        <v>0</v>
      </c>
      <c r="J55" s="8">
        <f>[1]Лист2!AD43</f>
        <v>0</v>
      </c>
      <c r="K55" s="8">
        <f>[1]Лист2!AE43</f>
        <v>0</v>
      </c>
      <c r="L55" s="8">
        <f>[1]Лист2!AF43</f>
        <v>0</v>
      </c>
      <c r="M55" s="8">
        <f>[1]Лист2!AG43</f>
        <v>0</v>
      </c>
      <c r="N55" s="29">
        <f>[1]Лист2!AH43</f>
        <v>0</v>
      </c>
      <c r="O55" s="8">
        <f>[1]Лист2!AI43</f>
        <v>0</v>
      </c>
      <c r="P55" s="8">
        <f>[1]Лист2!AJ43</f>
        <v>0</v>
      </c>
      <c r="Q55" s="8">
        <f>[1]Лист2!AK43</f>
        <v>0</v>
      </c>
      <c r="R55" s="8">
        <f>[1]Лист2!AL43</f>
        <v>0</v>
      </c>
      <c r="S55" s="8">
        <f>[1]Лист2!AM43</f>
        <v>0</v>
      </c>
      <c r="T55" s="8">
        <f>[1]Лист2!AN43</f>
        <v>0</v>
      </c>
    </row>
    <row r="56" spans="1:22" ht="15.75" customHeight="1">
      <c r="A56" s="29">
        <f>[1]Лист2!U42</f>
        <v>27</v>
      </c>
      <c r="B56" s="10" t="str">
        <f>[1]Лист2!V44</f>
        <v>г. Ипатово, ул. Циолковского, д. 8</v>
      </c>
      <c r="C56" s="22">
        <f t="shared" si="4"/>
        <v>305200.8</v>
      </c>
      <c r="D56" s="22">
        <v>305200.8</v>
      </c>
      <c r="E56" s="23">
        <f>[1]Лист2!Y44</f>
        <v>0</v>
      </c>
      <c r="F56" s="23">
        <f>[1]Лист2!Z44</f>
        <v>0</v>
      </c>
      <c r="G56" s="23">
        <f>[1]Лист2!AA44</f>
        <v>0</v>
      </c>
      <c r="H56" s="29">
        <f>[1]Лист2!AB44</f>
        <v>0</v>
      </c>
      <c r="I56" s="8">
        <f>[1]Лист2!AC44</f>
        <v>0</v>
      </c>
      <c r="J56" s="8">
        <f>[1]Лист2!AD44</f>
        <v>0</v>
      </c>
      <c r="K56" s="8">
        <f>[1]Лист2!AE44</f>
        <v>0</v>
      </c>
      <c r="L56" s="8">
        <f>[1]Лист2!AF44</f>
        <v>0</v>
      </c>
      <c r="M56" s="8">
        <f>[1]Лист2!AG44</f>
        <v>0</v>
      </c>
      <c r="N56" s="29">
        <f>[1]Лист2!AH44</f>
        <v>0</v>
      </c>
      <c r="O56" s="8">
        <f>[1]Лист2!AI44</f>
        <v>0</v>
      </c>
      <c r="P56" s="8">
        <f>[1]Лист2!AJ44</f>
        <v>0</v>
      </c>
      <c r="Q56" s="8">
        <f>[1]Лист2!AK44</f>
        <v>0</v>
      </c>
      <c r="R56" s="8">
        <f>[1]Лист2!AL44</f>
        <v>0</v>
      </c>
      <c r="S56" s="8">
        <f>[1]Лист2!AM44</f>
        <v>0</v>
      </c>
      <c r="T56" s="8">
        <f>[1]Лист2!AN44</f>
        <v>0</v>
      </c>
    </row>
    <row r="57" spans="1:22" ht="15.75" customHeight="1">
      <c r="A57" s="29">
        <f>[1]Лист2!U43</f>
        <v>28</v>
      </c>
      <c r="B57" s="10" t="str">
        <f>[1]Лист2!V45</f>
        <v>г. Ипатово, ул. Циолковского, д. 9</v>
      </c>
      <c r="C57" s="22">
        <f t="shared" si="4"/>
        <v>293328</v>
      </c>
      <c r="D57" s="22">
        <v>293328</v>
      </c>
      <c r="E57" s="23">
        <f>[1]Лист2!Y45</f>
        <v>0</v>
      </c>
      <c r="F57" s="23">
        <f>[1]Лист2!Z45</f>
        <v>0</v>
      </c>
      <c r="G57" s="23">
        <f>[1]Лист2!AA45</f>
        <v>0</v>
      </c>
      <c r="H57" s="29">
        <f>[1]Лист2!AB45</f>
        <v>0</v>
      </c>
      <c r="I57" s="8">
        <f>[1]Лист2!AC45</f>
        <v>0</v>
      </c>
      <c r="J57" s="8">
        <f>[1]Лист2!AD45</f>
        <v>0</v>
      </c>
      <c r="K57" s="8">
        <f>[1]Лист2!AE45</f>
        <v>0</v>
      </c>
      <c r="L57" s="8">
        <f>[1]Лист2!AF45</f>
        <v>0</v>
      </c>
      <c r="M57" s="8">
        <f>[1]Лист2!AG45</f>
        <v>0</v>
      </c>
      <c r="N57" s="29">
        <f>[1]Лист2!AH45</f>
        <v>0</v>
      </c>
      <c r="O57" s="8">
        <f>[1]Лист2!AI45</f>
        <v>0</v>
      </c>
      <c r="P57" s="8">
        <f>[1]Лист2!AJ45</f>
        <v>0</v>
      </c>
      <c r="Q57" s="8">
        <f>[1]Лист2!AK45</f>
        <v>0</v>
      </c>
      <c r="R57" s="8">
        <f>[1]Лист2!AL45</f>
        <v>0</v>
      </c>
      <c r="S57" s="8">
        <f>[1]Лист2!AM45</f>
        <v>0</v>
      </c>
      <c r="T57" s="8">
        <f>[1]Лист2!AN45</f>
        <v>0</v>
      </c>
    </row>
    <row r="58" spans="1:22" ht="15.75" customHeight="1">
      <c r="A58" s="29">
        <f>[1]Лист2!U44</f>
        <v>29</v>
      </c>
      <c r="B58" s="40" t="s">
        <v>33</v>
      </c>
      <c r="C58" s="22">
        <f>D58</f>
        <v>101824</v>
      </c>
      <c r="D58" s="22">
        <v>101824</v>
      </c>
      <c r="E58" s="23">
        <v>0</v>
      </c>
      <c r="F58" s="23">
        <v>0</v>
      </c>
      <c r="G58" s="23">
        <v>0</v>
      </c>
      <c r="H58" s="41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41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V58" s="38"/>
    </row>
    <row r="59" spans="1:22" ht="15.75" customHeight="1">
      <c r="A59" s="29">
        <f>[1]Лист2!U45</f>
        <v>30</v>
      </c>
      <c r="B59" s="42" t="s">
        <v>34</v>
      </c>
      <c r="C59" s="22">
        <f>D59</f>
        <v>90792</v>
      </c>
      <c r="D59" s="22">
        <v>90792</v>
      </c>
      <c r="E59" s="23">
        <v>0</v>
      </c>
      <c r="F59" s="23">
        <v>0</v>
      </c>
      <c r="G59" s="23">
        <v>0</v>
      </c>
      <c r="H59" s="41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41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V59" s="38"/>
    </row>
    <row r="60" spans="1:22" ht="15.75" customHeight="1">
      <c r="A60" s="29">
        <v>31</v>
      </c>
      <c r="B60" s="42" t="s">
        <v>35</v>
      </c>
      <c r="C60" s="22">
        <f>D60+J60</f>
        <v>542910</v>
      </c>
      <c r="D60" s="22">
        <v>318840</v>
      </c>
      <c r="E60" s="23">
        <v>0</v>
      </c>
      <c r="F60" s="23">
        <v>0</v>
      </c>
      <c r="G60" s="23">
        <v>0</v>
      </c>
      <c r="H60" s="41">
        <v>0</v>
      </c>
      <c r="I60" s="43">
        <v>110</v>
      </c>
      <c r="J60" s="44">
        <v>224070</v>
      </c>
      <c r="K60" s="23">
        <v>0</v>
      </c>
      <c r="L60" s="23">
        <v>0</v>
      </c>
      <c r="M60" s="23">
        <v>0</v>
      </c>
      <c r="N60" s="41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/>
      <c r="V60" s="38"/>
    </row>
    <row r="61" spans="1:22" ht="15.75" customHeight="1">
      <c r="A61" s="29">
        <v>32</v>
      </c>
      <c r="B61" s="42" t="s">
        <v>36</v>
      </c>
      <c r="C61" s="22">
        <f>D61+J61</f>
        <v>575336.1</v>
      </c>
      <c r="D61" s="22">
        <v>34920</v>
      </c>
      <c r="E61" s="23">
        <v>0</v>
      </c>
      <c r="F61" s="23">
        <v>0</v>
      </c>
      <c r="G61" s="23">
        <v>0</v>
      </c>
      <c r="H61" s="41">
        <v>0</v>
      </c>
      <c r="I61" s="23">
        <v>265.3</v>
      </c>
      <c r="J61" s="44">
        <v>540416.1</v>
      </c>
      <c r="K61" s="23">
        <v>0</v>
      </c>
      <c r="L61" s="23">
        <v>0</v>
      </c>
      <c r="M61" s="23">
        <v>0</v>
      </c>
      <c r="N61" s="41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V61" s="38"/>
    </row>
    <row r="62" spans="1:22" ht="39.75" customHeight="1" thickBot="1">
      <c r="A62" s="69" t="s">
        <v>42</v>
      </c>
      <c r="B62" s="70"/>
      <c r="C62" s="26">
        <f t="shared" ref="C62:T62" si="5">SUM(C30:C61)</f>
        <v>11144648.200000001</v>
      </c>
      <c r="D62" s="26">
        <f t="shared" si="5"/>
        <v>9068858</v>
      </c>
      <c r="E62" s="26">
        <f t="shared" si="5"/>
        <v>0</v>
      </c>
      <c r="F62" s="26">
        <f t="shared" si="5"/>
        <v>0</v>
      </c>
      <c r="G62" s="26">
        <f t="shared" si="5"/>
        <v>0</v>
      </c>
      <c r="H62" s="26">
        <f t="shared" si="5"/>
        <v>0</v>
      </c>
      <c r="I62" s="26">
        <f t="shared" si="5"/>
        <v>375.3</v>
      </c>
      <c r="J62" s="26">
        <f t="shared" si="5"/>
        <v>764486.1</v>
      </c>
      <c r="K62" s="26">
        <f t="shared" si="5"/>
        <v>634</v>
      </c>
      <c r="L62" s="26">
        <f t="shared" si="5"/>
        <v>964948</v>
      </c>
      <c r="M62" s="26">
        <f t="shared" si="5"/>
        <v>143.30000000000001</v>
      </c>
      <c r="N62" s="26">
        <f t="shared" si="5"/>
        <v>346356.1</v>
      </c>
      <c r="O62" s="26">
        <f t="shared" si="5"/>
        <v>0</v>
      </c>
      <c r="P62" s="26">
        <f t="shared" si="5"/>
        <v>0</v>
      </c>
      <c r="Q62" s="26">
        <f t="shared" si="5"/>
        <v>0</v>
      </c>
      <c r="R62" s="26">
        <f t="shared" si="5"/>
        <v>0</v>
      </c>
      <c r="S62" s="26">
        <f t="shared" si="5"/>
        <v>0</v>
      </c>
      <c r="T62" s="26">
        <f t="shared" si="5"/>
        <v>0</v>
      </c>
      <c r="V62" s="38"/>
    </row>
    <row r="63" spans="1:22" ht="42.75" customHeight="1">
      <c r="A63" s="68" t="s">
        <v>43</v>
      </c>
      <c r="B63" s="68"/>
      <c r="C63" s="18">
        <f t="shared" ref="C63:T63" si="6">C23+C28+C62</f>
        <v>28297890.800000004</v>
      </c>
      <c r="D63" s="18">
        <f t="shared" si="6"/>
        <v>10652852.1</v>
      </c>
      <c r="E63" s="18">
        <f t="shared" si="6"/>
        <v>0</v>
      </c>
      <c r="F63" s="18">
        <f t="shared" si="6"/>
        <v>0</v>
      </c>
      <c r="G63" s="18">
        <f t="shared" si="6"/>
        <v>3553.8</v>
      </c>
      <c r="H63" s="18">
        <f t="shared" si="6"/>
        <v>11857606.800000001</v>
      </c>
      <c r="I63" s="18">
        <f t="shared" si="6"/>
        <v>375.3</v>
      </c>
      <c r="J63" s="18">
        <f t="shared" si="6"/>
        <v>764486.1</v>
      </c>
      <c r="K63" s="18">
        <f t="shared" si="6"/>
        <v>1660</v>
      </c>
      <c r="L63" s="18">
        <f t="shared" si="6"/>
        <v>4226573.2300000004</v>
      </c>
      <c r="M63" s="18">
        <f t="shared" si="6"/>
        <v>347.3</v>
      </c>
      <c r="N63" s="18">
        <f t="shared" si="6"/>
        <v>796372.57</v>
      </c>
      <c r="O63" s="18">
        <f t="shared" si="6"/>
        <v>0</v>
      </c>
      <c r="P63" s="18">
        <f t="shared" si="6"/>
        <v>0</v>
      </c>
      <c r="Q63" s="18">
        <f t="shared" si="6"/>
        <v>0</v>
      </c>
      <c r="R63" s="18">
        <f t="shared" si="6"/>
        <v>0</v>
      </c>
      <c r="S63" s="18">
        <f t="shared" si="6"/>
        <v>0</v>
      </c>
      <c r="T63" s="18">
        <f t="shared" si="6"/>
        <v>0</v>
      </c>
      <c r="U63" s="11"/>
      <c r="V63" s="38"/>
    </row>
    <row r="64" spans="1:22">
      <c r="U64" s="12"/>
      <c r="V64" s="38"/>
    </row>
    <row r="65" spans="22:22">
      <c r="V65" s="38"/>
    </row>
    <row r="66" spans="22:22">
      <c r="V66" s="38"/>
    </row>
    <row r="67" spans="22:22">
      <c r="V67" s="38"/>
    </row>
    <row r="68" spans="22:22">
      <c r="V68" s="38"/>
    </row>
    <row r="69" spans="22:22">
      <c r="V69" s="38"/>
    </row>
    <row r="70" spans="22:22">
      <c r="V70" s="38"/>
    </row>
    <row r="71" spans="22:22">
      <c r="V71" s="38"/>
    </row>
    <row r="72" spans="22:22">
      <c r="V72" s="38"/>
    </row>
    <row r="73" spans="22:22">
      <c r="V73" s="38"/>
    </row>
    <row r="74" spans="22:22">
      <c r="V74" s="38"/>
    </row>
    <row r="75" spans="22:22">
      <c r="V75" s="38"/>
    </row>
    <row r="76" spans="22:22">
      <c r="V76" s="38"/>
    </row>
    <row r="77" spans="22:22">
      <c r="V77" s="38"/>
    </row>
    <row r="78" spans="22:22">
      <c r="V78" s="38"/>
    </row>
    <row r="79" spans="22:22">
      <c r="V79" s="38"/>
    </row>
    <row r="80" spans="22:22">
      <c r="V80" s="38"/>
    </row>
    <row r="81" spans="22:22">
      <c r="V81" s="38"/>
    </row>
    <row r="82" spans="22:22">
      <c r="V82" s="38"/>
    </row>
  </sheetData>
  <mergeCells count="28">
    <mergeCell ref="N2:T2"/>
    <mergeCell ref="A28:B28"/>
    <mergeCell ref="A29:B29"/>
    <mergeCell ref="A9:A15"/>
    <mergeCell ref="B9:B15"/>
    <mergeCell ref="C9:C14"/>
    <mergeCell ref="D9:D10"/>
    <mergeCell ref="E9:L10"/>
    <mergeCell ref="E11:F14"/>
    <mergeCell ref="G11:H14"/>
    <mergeCell ref="I11:J14"/>
    <mergeCell ref="K11:L14"/>
    <mergeCell ref="B7:T7"/>
    <mergeCell ref="M9:N10"/>
    <mergeCell ref="O9:T9"/>
    <mergeCell ref="O10:T10"/>
    <mergeCell ref="A63:B63"/>
    <mergeCell ref="A62:B62"/>
    <mergeCell ref="A17:B17"/>
    <mergeCell ref="A23:B23"/>
    <mergeCell ref="A24:B24"/>
    <mergeCell ref="T11:T14"/>
    <mergeCell ref="O11:P14"/>
    <mergeCell ref="Q11:R11"/>
    <mergeCell ref="M11:N14"/>
    <mergeCell ref="Q12:R12"/>
    <mergeCell ref="Q13:R13"/>
    <mergeCell ref="Q14:R14"/>
  </mergeCells>
  <pageMargins left="0.7" right="0.7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2018-03-01T11:01:49Z</dcterms:modified>
</cp:coreProperties>
</file>